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8CCFD6A5-8121-49C1-8A80-9956637833E8}" xr6:coauthVersionLast="44" xr6:coauthVersionMax="44" xr10:uidLastSave="{00000000-0000-0000-0000-000000000000}"/>
  <workbookProtection workbookAlgorithmName="SHA-512" workbookHashValue="mITZuau8Uw/Brh8yTiCUdMTtHrN1qXn2rkNPoJHlp3IsTwGVA7fdmyf0HUj1QJuWcmDDjKtBhT9ZNRnISmmcwQ==" workbookSaltValue="zFz4nGouWhvX1XJ/dJ95fA=="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aanvraag!$B$237</definedName>
    <definedName name="AardAanvraag_fldAantalLeerlingenNieuweInfra">aanvraag!$B$241</definedName>
    <definedName name="AardAanvraag_fldAanvraagMotiveerGeplandeWerken">aanvraag!$B$199</definedName>
    <definedName name="AardAanvraag_fldAanvraagOmchrijfGeplandeWerken">aanvraag!$B$185</definedName>
    <definedName name="AardAanvraag_fldDatumUitvoeringWerkenJaar">aanvraag!$M$179:$P$179</definedName>
    <definedName name="AardAanvraag_fldDatumUitvoeringWerkenMaand">aanvraag!$G$179:$H$179</definedName>
    <definedName name="AardAanvraag_fldSubsidiesAndereOverhedenAndereWaarde">aanvraag!$J$227</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aanvraag!$I$128:$P$128</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CoördinerendeMNaam">aanvraag!$Q$111</definedName>
    <definedName name="AdministratieveGegevens_fldIBAN">aanvraag!$I$126:$X$126</definedName>
    <definedName name="AdministratieveGegevens_fldIMKBO">aanvraag!$B$132:$E$132,aanvraag!$G$132:$I$132,aanvraag!$K$132:$M$132</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aanvraag!$AD$136</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aanvraag!$P$301</definedName>
    <definedName name="BerekeningBestaandBrutoOppervlakte_fldGebouwAfgebrokenOfOntrokkenBouwjaarGebouw2">aanvraag!$P$303</definedName>
    <definedName name="BerekeningBestaandBrutoOppervlakte_fldGebouwAfgebrokenOfOntrokkenBrutoOppM2Gebouw1">aanvraag!$G$301</definedName>
    <definedName name="BerekeningBestaandBrutoOppervlakte_fldGebouwAfgebrokenOfOntrokkenBrutoOppM2Gebouw2">aanvraag!$G$303</definedName>
    <definedName name="BerekeningBestaandBrutoOppervlakte_fldGenormeerdeOmgevingBehoudenBrutoOppM2Fietsenbergplaats">aanvraag!$Q$353</definedName>
    <definedName name="BerekeningBestaandBrutoOppervlakte_fldGenormeerdeOmgevingBehoudenBrutoOppM2OpenEnOverdekteSpeelplaats">aanvraag!$Q$355</definedName>
    <definedName name="BerekeningBestaandBrutoOppervlakte_fldGenormeerdeOmgevingBehoudenBrutoOppM2OverdekteSpeelplaats">aanvraag!$Q$351</definedName>
    <definedName name="BerekeningBestaandBrutoOppervlakte_fldGenormeerdeOmgevingBehoudenBrutoOppM2ParkeerEnManoeuvreerruimte">aanvraag!$Q$357</definedName>
    <definedName name="BerekeningBestaandBrutoOppervlakte_fldLokaalLOAfgebrokenOfOntrokkenBouwjaarGebouw1">aanvraag!$P$329</definedName>
    <definedName name="BerekeningBestaandBrutoOppervlakte_fldLokaalLOAfgebrokenOfOntrokkenBouwjaarGebouw2">aanvraag!$P$331</definedName>
    <definedName name="BerekeningBestaandBrutoOppervlakte_fldLokaalLOAfgebrokenOfOntrokkenBrutoOppM2Gebouw1">aanvraag!$G$329</definedName>
    <definedName name="BerekeningBestaandBrutoOppervlakte_fldLokaalLOAfgebrokenOfOntrokkenBrutoOppM2Gebouw2">aanvraag!$G$331</definedName>
    <definedName name="BerekeningBestaandBrutoOppervlakte_fldLokaalLOAfgebrokenOfOntrokkenGebouwcodeGebouw1">aanvraag!$B$329</definedName>
    <definedName name="BerekeningBestaandBrutoOppervlakte_fldLokaalLOAfgebrokenOfOntrokkenGebouwcodeGebouw2">aanvraag!$B$331</definedName>
    <definedName name="BerekeningBestaandBrutoOppervlakte_fldLokaalLOBouwjaarGebouw1">aanvraag!$S$315</definedName>
    <definedName name="BerekeningBestaandBrutoOppervlakte_fldLokaalLOBouwjaarGebouw2">aanvraag!$S$317</definedName>
    <definedName name="BerekeningBestaandBrutoOppervlakte_fldLokaalLOBouwjaarGebouw3">aanvraag!$S$319</definedName>
    <definedName name="BerekeningBestaandBrutoOppervlakte_fldLokaalLOBrutoOppM2Gebouw1">aanvraag!$I$315</definedName>
    <definedName name="BerekeningBestaandBrutoOppervlakte_fldLokaalLOBrutoOppM2Gebouw2">aanvraag!$I$317</definedName>
    <definedName name="BerekeningBestaandBrutoOppervlakte_fldLokaalLOBrutoOppM2Gebouw3">aanvraag!$I$319</definedName>
    <definedName name="BerekeningBestaandBrutoOppervlakte_fldLokaalLOGebouwCodeGebouw1">aanvraag!$B$315</definedName>
    <definedName name="BerekeningBestaandBrutoOppervlakte_fldLokaalLOGebouwCodeGebouw2">aanvraag!$B$317</definedName>
    <definedName name="BerekeningBestaandBrutoOppervlakte_fldLokaalLOGebouwCodeGebouw3">aanvraag!$B$319</definedName>
    <definedName name="BerekeningBestaandBrutoOppervlakte_fldSchoolgebouwenBouwjaarGebouw1">aanvraag!$S$269</definedName>
    <definedName name="BerekeningBestaandBrutoOppervlakte_fldSchoolgebouwenBouwjaarGebouw10">aanvraag!$S$287</definedName>
    <definedName name="BerekeningBestaandBrutoOppervlakte_fldSchoolgebouwenBouwjaarGebouw11">aanvraag!$S$289</definedName>
    <definedName name="BerekeningBestaandBrutoOppervlakte_fldSchoolgebouwenBouwjaarGebouw12">aanvraag!$S$291</definedName>
    <definedName name="BerekeningBestaandBrutoOppervlakte_fldSchoolgebouwenBouwjaarGebouw2">aanvraag!$S$271</definedName>
    <definedName name="BerekeningBestaandBrutoOppervlakte_fldSchoolgebouwenBouwjaarGebouw3">aanvraag!$S$273</definedName>
    <definedName name="BerekeningBestaandBrutoOppervlakte_fldSchoolgebouwenBouwjaarGebouw4">aanvraag!$S$275</definedName>
    <definedName name="BerekeningBestaandBrutoOppervlakte_fldSchoolgebouwenBouwjaarGebouw5">aanvraag!$S$277</definedName>
    <definedName name="BerekeningBestaandBrutoOppervlakte_fldSchoolgebouwenBouwjaarGebouw6">aanvraag!$S$279</definedName>
    <definedName name="BerekeningBestaandBrutoOppervlakte_fldSchoolgebouwenBouwjaarGebouw7">aanvraag!$S$281</definedName>
    <definedName name="BerekeningBestaandBrutoOppervlakte_fldSchoolgebouwenBouwjaarGebouw8">aanvraag!$S$283</definedName>
    <definedName name="BerekeningBestaandBrutoOppervlakte_fldSchoolgebouwenBouwjaarGebouw9">aanvraag!$S$285</definedName>
    <definedName name="BerekeningBestaandBrutoOppervlakte_fldSchoolgebouwenBrutoOppM2Gebouw1">aanvraag!$I$269</definedName>
    <definedName name="BerekeningBestaandBrutoOppervlakte_fldSchoolgebouwenBrutoOppM2Gebouw10">aanvraag!$I$287</definedName>
    <definedName name="BerekeningBestaandBrutoOppervlakte_fldSchoolgebouwenBrutoOppM2Gebouw11">aanvraag!$I$289</definedName>
    <definedName name="BerekeningBestaandBrutoOppervlakte_fldSchoolgebouwenBrutoOppM2Gebouw12">aanvraag!$I$291</definedName>
    <definedName name="BerekeningBestaandBrutoOppervlakte_fldSchoolgebouwenBrutoOppM2Gebouw2">aanvraag!$I$271</definedName>
    <definedName name="BerekeningBestaandBrutoOppervlakte_fldSchoolgebouwenBrutoOppM2Gebouw3">aanvraag!$I$273</definedName>
    <definedName name="BerekeningBestaandBrutoOppervlakte_fldSchoolgebouwenBrutoOppM2Gebouw4">aanvraag!$I$275</definedName>
    <definedName name="BerekeningBestaandBrutoOppervlakte_fldSchoolgebouwenBrutoOppM2Gebouw5">aanvraag!$I$277</definedName>
    <definedName name="BerekeningBestaandBrutoOppervlakte_fldSchoolgebouwenBrutoOppM2Gebouw6">aanvraag!$I$279</definedName>
    <definedName name="BerekeningBestaandBrutoOppervlakte_fldSchoolgebouwenBrutoOppM2Gebouw7">aanvraag!$I$281</definedName>
    <definedName name="BerekeningBestaandBrutoOppervlakte_fldSchoolgebouwenBrutoOppM2Gebouw8">aanvraag!$I$283</definedName>
    <definedName name="BerekeningBestaandBrutoOppervlakte_fldSchoolgebouwenBrutoOppM2Gebouw9">aanvraag!$I$285</definedName>
    <definedName name="BerekeningBestaandBrutoOppervlakte_fldTechnischeLokalenBrutoOppM2AndereLokalen">aanvraag!$Q$347</definedName>
    <definedName name="BerekeningBestaandBrutoOppervlakte_fldTechnischeLokalenBrutoOppM2Hoogspanningscabine">aanvraag!$Q$341</definedName>
    <definedName name="BerekeningBestaandBrutoOppervlakte_fldTechnischeLokalenBrutoOppM2Machinekamer">aanvraag!$Q$343</definedName>
    <definedName name="BerekeningBestaandBrutoOppervlakte_fldTechnischeLokalenBrutoOppM2OpslagplaatsBrandstof">aanvraag!$Q$345</definedName>
    <definedName name="BerekeningBestaandBrutoOppervlakte_fldTechnischeLokalenBrutoOppM2Stookplaats1">aanvraag!$Q$337</definedName>
    <definedName name="BerekeningBestaandBrutoOppervlakte_fldTechnischeLokalenBrutoOppM2Stookplaats2">aanvraag!$Q$339</definedName>
    <definedName name="BerekeningBestaandeBrutoOppervlakte_fldGebouwcode1">aanvraag!$B$269</definedName>
    <definedName name="BerekeningBestaandeBrutoOppervlakte_fldGebouwcode10">aanvraag!$B$287</definedName>
    <definedName name="BerekeningBestaandeBrutoOppervlakte_fldGebouwcode11">aanvraag!$B$289</definedName>
    <definedName name="BerekeningBestaandeBrutoOppervlakte_fldGebouwcode12">aanvraag!$B$291</definedName>
    <definedName name="BerekeningBestaandeBrutoOppervlakte_fldGebouwcode2">aanvraag!$B$271</definedName>
    <definedName name="BerekeningBestaandeBrutoOppervlakte_fldGebouwcode3">aanvraag!$B$273</definedName>
    <definedName name="BerekeningBestaandeBrutoOppervlakte_fldGebouwcode4">aanvraag!$B$275</definedName>
    <definedName name="BerekeningBestaandeBrutoOppervlakte_fldGebouwcode5">aanvraag!$B$277</definedName>
    <definedName name="BerekeningBestaandeBrutoOppervlakte_fldGebouwcode6">aanvraag!$B$279</definedName>
    <definedName name="BerekeningBestaandeBrutoOppervlakte_fldGebouwcode7">aanvraag!$B$281</definedName>
    <definedName name="BerekeningBestaandeBrutoOppervlakte_fldGebouwcode8">aanvraag!$B$283</definedName>
    <definedName name="BerekeningBestaandeBrutoOppervlakte_fldGebouwcode9">aanvraag!$B$285</definedName>
    <definedName name="BerekeningBestaandeBrutoOppervlakte_fldGebouwcodeAfbraak1">aanvraag!$B$301</definedName>
    <definedName name="BerekeningBestaandeBrutoOppervlakte_fldGebouwcodeAfbraak2">aanvraag!$B$303</definedName>
    <definedName name="BerekeningFysischeNorm_fldAantalPersoneelsledenHalveOpdracht">aanvraag!$B$254</definedName>
    <definedName name="BerekeningFysischeNorm_fldPAantalLeerlingenPiekbezetting">aanvraag!$B$250</definedName>
    <definedName name="BerekeningTotaleKostprijs_fldTotaleKostprijsAfbraakwerken">aanvraag!$Q$477</definedName>
    <definedName name="BerekeningTotaleKostprijs_fldTotaleKostprijsEersteUitrustingLokalenLO">aanvraag!$Q$495</definedName>
    <definedName name="BerekeningTotaleKostprijs_fldTotaleKostprijsEersteUitrustingOpenSpeelplaats">aanvraag!$Q$499</definedName>
    <definedName name="BerekeningTotaleKostprijs_fldTotaleKostprijsEersteUitrustingOverdekteSpeelplaats">aanvraag!$Q$497</definedName>
    <definedName name="BerekeningTotaleKostprijs_fldTotaleKostprijsEersteUitrustingSchoolgebouwen">aanvraag!$Q$493</definedName>
    <definedName name="GegevensSubsidiewaarden_fldInstellingAdministratieveZetelGemeente">aanvraag!$V$158</definedName>
    <definedName name="GegevensSubsidiewaarden_fldInstellingAdministratieveZetelHuisnummer">aanvraag!$AM$156</definedName>
    <definedName name="GegevensSubsidiewaarden_fldInstellingAdministratieveZetelPostnummer">aanvraag!$Q$158</definedName>
    <definedName name="GegevensSubsidiewaarden_fldInstellingAdministratieveZetelStraat">aanvraag!$Q$156</definedName>
    <definedName name="GegevensSubsidiewaarden_fldInstellingBeschikbaarGebouwGemeente">aanvraag!$V$164</definedName>
    <definedName name="GegevensSubsidiewaarden_fldInstellingBeschikbaarGebouwHuisnummer">aanvraag!$AM$162</definedName>
    <definedName name="GegevensSubsidiewaarden_fldInstellingBeschikbaarGebouwPostnummer">aanvraag!$Q$164</definedName>
    <definedName name="GegevensSubsidiewaarden_fldInstellingBeschikbaarGebouwStraat">aanvraag!$Q$162</definedName>
    <definedName name="GegevensSubsidiewaarden_fldInstellingInrichtendeMachtOfSchoolbestuur">aanvraag!$Q$151</definedName>
    <definedName name="Ondertekening_fldFunctie">aanvraag!$O$594</definedName>
    <definedName name="Ondertekening_fldHandtekening">aanvraag!$O$586</definedName>
    <definedName name="Ondertekening_fldNaam">aanvraag!$O$592</definedName>
    <definedName name="Ondertekening_fldOndertekeningsDatum">aanvraag!$Q$584:$R$584,aanvraag!$W$584:$X$584,aanvraag!$AB$584:$AE$584</definedName>
    <definedName name="Ontvangstdatum_fldOntvangstdatum">aanvraag!$AI$10</definedName>
    <definedName name="OppervlakteNieuwbouwEnKostprijs_fldBouwjaarLokalenLOGebouw1Aankoop">aanvraag!$S$369</definedName>
    <definedName name="OppervlakteNieuwbouwEnKostprijs_fldBouwjaarLokalenLOGebouw1Afbraak">aanvraag!$R$382</definedName>
    <definedName name="OppervlakteNieuwbouwEnKostprijs_fldBouwjaarSchoollokalenGebouw1Aankoop">aanvraag!$S$367</definedName>
    <definedName name="OppervlakteNieuwbouwEnKostprijs_fldBouwjaarSchoollokalenGebouw1Afbraak">aanvraag!$R$380</definedName>
    <definedName name="OppervlakteNieuwbouwEnKostprijs_fldBouwjaarTechnischeLokalenGebouw1Aankoop">aanvraag!$S$371</definedName>
    <definedName name="OppervlakteNieuwbouwEnKostprijs_fldBouwjaarTechnischeLokalenGebouw1Afbraak">aanvraag!$R$384</definedName>
    <definedName name="OppervlakteNieuwbouwEnKostprijs_fldBrutoOppFietsenbergplaatsAfbraak">aanvraag!$Q$415</definedName>
    <definedName name="OppervlakteNieuwbouwEnKostprijs_fldBrutoOppLokalenLOGebouw1Aankoop">aanvraag!$J$369</definedName>
    <definedName name="OppervlakteNieuwbouwEnKostprijs_fldBrutoOppLokalenLOGebouw1Afbraak">aanvraag!$I$382</definedName>
    <definedName name="OppervlakteNieuwbouwEnKostprijs_fldBrutoOppOpenSpeelplaatsAfbraak">aanvraag!$Q$413</definedName>
    <definedName name="OppervlakteNieuwbouwEnKostprijs_fldBrutoOppOverdekteSpeelplaatsAfbraak">aanvraag!$Q$411</definedName>
    <definedName name="OppervlakteNieuwbouwEnKostprijs_fldBrutoOppParkeerEnManoeuvreerruimteAfbraak">aanvraag!$Q$417</definedName>
    <definedName name="OppervlakteNieuwbouwEnKostprijs_fldBrutoOppSchoollokalenGebouw1Aankoop">aanvraag!$J$367</definedName>
    <definedName name="OppervlakteNieuwbouwEnKostprijs_fldBrutoOppSchoollokalenGebouw1Afbraak">aanvraag!$I$380</definedName>
    <definedName name="OppervlakteNieuwbouwEnKostprijs_fldBrutoOppTechnischeLokalenGebouw1Aankoop">aanvraag!$J$371</definedName>
    <definedName name="OppervlakteNieuwbouwEnKostprijs_fldBrutoOppTechnischeLokalenGebouw1Afbraak">aanvraag!$I$384</definedName>
    <definedName name="OppervlakteNieuwbouwEnKostprijs_fldKostprijsLokalenLOGebouw1Aankoop">aanvraag!$AH$369</definedName>
    <definedName name="OppervlakteNieuwbouwEnKostprijs_fldKostprijsSchoollokalenGebouw1Aankoop">aanvraag!$AH$367</definedName>
    <definedName name="OppervlakteNieuwbouwEnKostprijs_fldKostprijsTechnischeLokalenGebouw1Aankoop">aanvraag!$AH$371</definedName>
    <definedName name="OppervlakteNieuwbouwEnKostprijs_fldNieuwbouwGenormeerdeOmgevingBrutoOppM2Fietsenberging">aanvraag!$Q$402</definedName>
    <definedName name="OppervlakteNieuwbouwEnKostprijs_fldNieuwbouwGenormeerdeOmgevingBrutoOppM2OpenSpeelplaats">aanvraag!$Q$400</definedName>
    <definedName name="OppervlakteNieuwbouwEnKostprijs_fldNieuwbouwGenormeerdeOmgevingBrutoOppM2OverdekteSpeelplaats">aanvraag!$Q$398</definedName>
    <definedName name="OppervlakteNieuwbouwEnKostprijs_fldNieuwbouwGenormeerdeOmgevingBrutoOppM2ParkeerEnManoeuvreerruimte">aanvraag!$Q$404</definedName>
    <definedName name="OppervlakteNieuwbouwEnKostprijs_fldNieuwbouwGenormeerdeOmgevingKostprijsFietsenberging">aanvraag!$Z$402</definedName>
    <definedName name="OppervlakteNieuwbouwEnKostprijs_fldNieuwbouwGenormeerdeOmgevingKostprijsOpenSpeelplaats">aanvraag!$Z$400</definedName>
    <definedName name="OppervlakteNieuwbouwEnKostprijs_fldNieuwbouwGenormeerdeOmgevingKostprijsOverdekteSpeelplaats">aanvraag!$Z$398</definedName>
    <definedName name="OppervlakteNieuwbouwEnKostprijs_fldNieuwbouwGenormeerdeOmgevingKostprijsParkeerEnManoeuvreerruimte">aanvraag!$Z$404</definedName>
    <definedName name="OppervlakteVerbouwingswerkenEnKostprijs_fldKostprijsNietGenormeerdeOmgevingswerken">aanvraag!$B$465</definedName>
    <definedName name="OppervlakteVerbouwingswerkenEnKostprijs_fldVerbouwingswerkenBrutoOppM2LokalenLO">aanvraag!$Q$442</definedName>
    <definedName name="OppervlakteVerbouwingswerkenEnKostprijs_fldVerbouwingswerkenBrutoOppM2Schoolgebouwen">aanvraag!$Q$440</definedName>
    <definedName name="OppervlakteVerbouwingswerkenEnKostprijs_fldVerbouwingswerkenBrutoOppM2TechnischeLokalen">aanvraag!$Q$444</definedName>
    <definedName name="OppervlakteVerbouwingswerkenEnKostprijs_fldVerbouwingswerkenGenormeerdeOmgevingswerkenBrutoOppM2Fietsenberging">aanvraag!$Q$454</definedName>
    <definedName name="OppervlakteVerbouwingswerkenEnKostprijs_fldVerbouwingswerkenGenormeerdeOmgevingswerkenBrutoOppM2OpenSpeelplaats">aanvraag!$Q$452</definedName>
    <definedName name="OppervlakteVerbouwingswerkenEnKostprijs_fldVerbouwingswerkenGenormeerdeOmgevingswerkenBrutoOppM2OverdekteSpeelplaats">aanvraag!$Q$450</definedName>
    <definedName name="OppervlakteVerbouwingswerkenEnKostprijs_fldVerbouwingswerkenGenormeerdeOmgevingswerkenBrutoOppM2ParkeerEnManoeuvreerruimte">aanvraag!$Q$456</definedName>
    <definedName name="OppervlakteVerbouwingswerkenEnKostprijs_fldVerbouwingswerkenGenormeerdeOmgevingswerkenKostprijsFietsenberging">aanvraag!$Z$454</definedName>
    <definedName name="OppervlakteVerbouwingswerkenEnKostprijs_fldVerbouwingswerkenGenormeerdeOmgevingswerkenKostprijsOpenSpeelplaats">aanvraag!$Z$452</definedName>
    <definedName name="OppervlakteVerbouwingswerkenEnKostprijs_fldVerbouwingswerkenGenormeerdeOmgevingswerkenKostprijsOverdekteSpeelplaats">aanvraag!$Z$450</definedName>
    <definedName name="OppervlakteVerbouwingswerkenEnKostprijs_fldVerbouwingswerkenGenormeerdeOmgevingswerkenKostprijsParkeerEnManoeuvreerruimte">aanvraag!$Z$456</definedName>
    <definedName name="OppervlakteVerbouwingswerkenEnKostprijs_fldVerbouwingswerkenKostprijsLokalenLO">aanvraag!$Z$442</definedName>
    <definedName name="OppervlakteVerbouwingswerkenEnKostprijs_fldVerbouwingswerkenKostprijsSchoolgebouwen">aanvraag!$Z$440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29" i="1" l="1"/>
  <c r="Q427" i="1"/>
  <c r="Q425" i="1"/>
  <c r="Q423" i="1"/>
  <c r="P526" i="1" l="1"/>
  <c r="P524" i="1"/>
  <c r="P522" i="1"/>
  <c r="P520" i="1"/>
  <c r="P518" i="1"/>
  <c r="Q491" i="1"/>
  <c r="Q488" i="1"/>
  <c r="Q483" i="1"/>
  <c r="Q481" i="1"/>
  <c r="Q479" i="1"/>
  <c r="Z444" i="1"/>
  <c r="W526" i="1"/>
  <c r="W524" i="1"/>
  <c r="W520" i="1"/>
  <c r="Z384" i="1"/>
  <c r="Z382" i="1"/>
  <c r="Z380" i="1"/>
  <c r="Z371" i="1"/>
  <c r="Z369" i="1"/>
  <c r="Z367" i="1"/>
  <c r="X331" i="1"/>
  <c r="X329" i="1"/>
  <c r="AB319" i="1"/>
  <c r="AB317" i="1"/>
  <c r="AB315" i="1"/>
  <c r="X303" i="1"/>
  <c r="X301" i="1"/>
  <c r="AF291" i="1"/>
  <c r="AF289" i="1"/>
  <c r="AF287" i="1"/>
  <c r="AF285" i="1"/>
  <c r="AF283" i="1"/>
  <c r="AF281" i="1"/>
  <c r="AF279" i="1"/>
  <c r="AF277" i="1"/>
  <c r="AF275" i="1"/>
  <c r="AF273" i="1"/>
  <c r="AF271" i="1"/>
  <c r="AF269" i="1"/>
  <c r="AK306" i="1" l="1"/>
  <c r="P514" i="1" s="1"/>
  <c r="J388" i="1"/>
  <c r="W514" i="1" s="1"/>
  <c r="J390" i="1"/>
  <c r="W516" i="1" s="1"/>
  <c r="J392" i="1"/>
  <c r="W518" i="1" s="1"/>
  <c r="AD518" i="1" s="1"/>
  <c r="AD526" i="1"/>
  <c r="W522" i="1"/>
  <c r="AD522" i="1" s="1"/>
  <c r="AD520" i="1"/>
  <c r="AK333" i="1"/>
  <c r="P516" i="1" s="1"/>
  <c r="AH371" i="1"/>
  <c r="AA485" i="1" s="1"/>
  <c r="AD524" i="1"/>
  <c r="Q501" i="1"/>
  <c r="AD514" i="1" l="1"/>
  <c r="AD516" i="1"/>
</calcChain>
</file>

<file path=xl/sharedStrings.xml><?xml version="1.0" encoding="utf-8"?>
<sst xmlns="http://schemas.openxmlformats.org/spreadsheetml/2006/main" count="436" uniqueCount="224">
  <si>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</si>
  <si>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</si>
  <si>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</si>
  <si>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</si>
  <si>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</si>
  <si>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</si>
  <si>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</si>
  <si>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</si>
  <si>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</si>
  <si>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</si>
  <si>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</si>
  <si>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</si>
  <si>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</si>
  <si>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</si>
  <si>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</si>
  <si>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</si>
  <si>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</si>
  <si>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</si>
  <si>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</si>
  <si>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</si>
  <si>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</si>
  <si>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</si>
  <si>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</si>
  <si>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</si>
  <si>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</si>
  <si>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</si>
  <si>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</si>
  <si>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</si>
  <si>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</si>
  <si>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</si>
  <si>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</si>
  <si>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</si>
  <si>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</si>
  <si>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</si>
  <si>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</si>
  <si>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</si>
  <si>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</si>
  <si>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</si>
  <si>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</si>
  <si>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</si>
  <si>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</si>
  <si>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</si>
  <si>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</si>
  <si>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</si>
  <si>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</si>
  <si>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</si>
  <si>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</si>
  <si>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</si>
  <si>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</si>
  <si>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</si>
  <si>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</si>
  <si>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</si>
  <si>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</si>
  <si>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</si>
  <si>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</si>
  <si>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</si>
  <si>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</si>
  <si>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</si>
  <si>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</si>
  <si>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</si>
  <si>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</si>
  <si>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</si>
  <si>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</si>
  <si>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</si>
  <si>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</si>
  <si>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Vul het aantal personeelsleden in die minstens een halve opdracht vervullen.</t>
  </si>
  <si>
    <t>m²</t>
  </si>
  <si>
    <t>totaal</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</si>
  <si>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</si>
  <si>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</si>
  <si>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</si>
  <si>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</si>
  <si>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</si>
  <si>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</si>
  <si>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</si>
  <si>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</si>
  <si>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</si>
  <si>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</si>
  <si>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</si>
  <si>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</si>
  <si>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</si>
  <si>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</si>
  <si>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</si>
  <si>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</si>
  <si>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</si>
  <si>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</si>
  <si>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</si>
  <si>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</si>
  <si>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schoolgebouwen</t>
  </si>
  <si>
    <t>lokalen lo</t>
  </si>
  <si>
    <t>technische lokalen</t>
  </si>
  <si>
    <t>Vul de bruto-oppervlakte en de kostprijs, exclusief btw, in van de genormeerde omgevingswerken.</t>
  </si>
  <si>
    <t>open speelplaats</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</si>
  <si>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</si>
  <si>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</si>
  <si>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</si>
  <si>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</si>
  <si>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</si>
  <si>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</si>
  <si>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schoolgebouwen</t>
  </si>
  <si>
    <t>verbouwing lokalen lo</t>
  </si>
  <si>
    <t>verbouwing genormeerde omgevingswerken</t>
  </si>
  <si>
    <t>eerste uitrusting schoolgebouwen</t>
  </si>
  <si>
    <t>eerste uitrusting lokalen lo</t>
  </si>
  <si>
    <t>eerste uitrusting overdekte speelplaats</t>
  </si>
  <si>
    <t>eerste uitrusting open speelplaats</t>
  </si>
  <si>
    <t>Vergelijkingstabel</t>
  </si>
  <si>
    <t>bestaande in aanmerking te nemen bruto-oppervlakte</t>
  </si>
  <si>
    <t>som van kolom 1 en 2</t>
  </si>
  <si>
    <t>Bij te voegen bewijsstukken</t>
  </si>
  <si>
    <t>Kruis alle bewijsstukken aan die u bij dit formulier voegt.</t>
  </si>
  <si>
    <t>Ondertekening</t>
  </si>
  <si>
    <t>datum</t>
  </si>
  <si>
    <t>handtekening</t>
  </si>
  <si>
    <t>functie</t>
  </si>
  <si>
    <t>Aan wie bezorgt u dit formulier?</t>
  </si>
  <si>
    <t>Bezorg zowel de Excelversie als een ingescande ondertekende versie.</t>
  </si>
  <si>
    <t>Oppervlakte en kostprijs van het aan te kopen gebouw</t>
  </si>
  <si>
    <t>Oppervlakte en kostprijs van de eventuele werken na aankoop</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</si>
  <si>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</si>
  <si>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Uw aanvraag zal voorgelegd worden aan de Commissie van Deskundigen. Voeg daarvoor bij dit formulier een bewijs van het aantal cursisten, een bewijs van het aantal lesuren-cursist, een bewijs van de samenstelling van het kaderpersoneel, een overzicht van de studiegebieden, met opgave van het aantal lestijden per studiegebied, een overzicht van de dagelijkse bezetting van de lokalen (aantal cursisten in de voormiddag, namiddag en avond), waaruit het moment van piekbezetting kan worden afgeleid, en de bouwplannen.  </t>
  </si>
  <si>
    <t>cursisten</t>
  </si>
  <si>
    <t>Vul het huidige aantal cursisten in van de vestigingsplaats waar de werken worden uitgevoerd op het 
ogenblik van de piekbezetting.</t>
  </si>
  <si>
    <t>curstisten</t>
  </si>
  <si>
    <t>Subsidieaanvraag voor de aankoop van een gebouw voor het volwassenenonderwijs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</si>
  <si>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</si>
  <si>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volwassenenonderwijs.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</si>
  <si>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</si>
  <si>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</si>
  <si>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</si>
  <si>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</si>
  <si>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</si>
  <si>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</si>
  <si>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</si>
  <si>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</si>
  <si>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</si>
  <si>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</si>
  <si>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</si>
  <si>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</si>
  <si>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</si>
  <si>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</si>
  <si>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14.</t>
    </r>
  </si>
  <si>
    <t>AGION beschouwt de coördinerende inrichtende macht als eerste aanspreekpunt voor dit dossier. Als u met een andere inrichtende macht een dossier indient, fungeert een van de twee inrichtende machten als coördinerende inrichtende macht.</t>
  </si>
  <si>
    <r>
      <t>ja.</t>
    </r>
    <r>
      <rPr>
        <i/>
        <sz val="10"/>
        <rFont val="Calibri"/>
        <family val="2"/>
        <scheme val="minor"/>
      </rPr>
      <t xml:space="preserve"> Ga naar vraag 11.</t>
    </r>
  </si>
  <si>
    <t>Vul het ondernemingsnummer van de coördinerende inrichtende macht in.</t>
  </si>
  <si>
    <t>Dient u deze subsidieaanvraag in samen met een andere onderwijsinstelling (die al dan niet onder de bevoegdheden van dezelfde inrichtende macht vallen)?</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</si>
  <si>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</si>
  <si>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</si>
  <si>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</si>
  <si>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</si>
  <si>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</si>
  <si>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</si>
  <si>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</si>
  <si>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19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</si>
  <si>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</si>
  <si>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</si>
  <si>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</si>
  <si>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</si>
  <si>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</si>
  <si>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22.</t>
    </r>
  </si>
  <si>
    <r>
      <t xml:space="preserve">nee. </t>
    </r>
    <r>
      <rPr>
        <i/>
        <sz val="10"/>
        <rFont val="Calibri"/>
        <family val="2"/>
        <scheme val="minor"/>
      </rPr>
      <t>Ga naar vraag 23.</t>
    </r>
  </si>
  <si>
    <t>Welke andere overheden kennen subsidies toe aan het project?</t>
  </si>
  <si>
    <t>OVAM</t>
  </si>
  <si>
    <t>Worden er voor deze vestigingsplaats bijkomend plaatsen gecreëerd via dit infrastructuurproject, ten opzichte van het aantal cursisten dat momenteel op deze vestigingsplaats is ingeschreven?</t>
  </si>
  <si>
    <r>
      <t>ja.</t>
    </r>
    <r>
      <rPr>
        <i/>
        <sz val="10"/>
        <rFont val="Calibri"/>
        <family val="2"/>
        <scheme val="minor"/>
      </rPr>
      <t>Ga naar vraag 24.</t>
    </r>
  </si>
  <si>
    <r>
      <t xml:space="preserve">nee. </t>
    </r>
    <r>
      <rPr>
        <i/>
        <sz val="10"/>
        <rFont val="Calibri"/>
        <family val="2"/>
        <scheme val="minor"/>
      </rPr>
      <t>Ga naar vraag 25.</t>
    </r>
  </si>
  <si>
    <t>bijkomende plaatsen</t>
  </si>
  <si>
    <t>Hoeveel cursisten zullen de nieuwe of vernieuwde infrastructuur gebruiken?</t>
  </si>
  <si>
    <t>personeelsleden</t>
  </si>
  <si>
    <t>De bruto-oppervlakte van een gebouw is het geheel van de bruto-oppervlakten van alle vloerniveaus. Meer informatie hierover vindt u op www.agion.be. Voeg de wijze van de berekening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</si>
  <si>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</si>
  <si>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</si>
  <si>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</si>
  <si>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het bouwjaar en de bruto-oppervlakte in die wordt afgebroken of die aan de bestemming onttrokken wordt. 
</t>
    </r>
    <r>
      <rPr>
        <i/>
        <sz val="10"/>
        <rFont val="Calibri"/>
        <family val="2"/>
        <scheme val="minor"/>
      </rPr>
      <t>Kruis bij elk gebouw aan of AGION in het verleden subsidies heeft verleend voor de aankoop ervan of voor werken eraan.</t>
    </r>
  </si>
  <si>
    <t>gebouw-
code</t>
  </si>
  <si>
    <t>Vul de bruto-oppervlakte en het bouwjaar in van de lokalen voor lichamelijke opvoeding (lo).</t>
  </si>
  <si>
    <r>
      <rPr>
        <b/>
        <sz val="10"/>
        <rFont val="Calibri"/>
        <family val="2"/>
        <scheme val="minor"/>
      </rPr>
      <t xml:space="preserve">Vul voor elk lokaal voor lichamelijke opvoeding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</si>
  <si>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</si>
  <si>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</si>
  <si>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</si>
  <si>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schoollokalen</t>
  </si>
  <si>
    <t>lokale lo</t>
  </si>
  <si>
    <t>Als u schoolgebouwen, of een deel ervan, afbreekt of aan de bestemming onttrekt, vul dan voor elk gebouw de gebouwcode en de bruto-oppervlakte in die wordt afgebroken of die aan de bestemming wordt onttrokken.</t>
  </si>
  <si>
    <t>Hier vindt u de bruto-oppervlakte van de gebouwen die in aanmerking wordt genomen.</t>
  </si>
  <si>
    <t>Hier vindt u de bruto-oppervlakte van de omgevingswerken die in aanmerking wordt genomen.</t>
  </si>
  <si>
    <t>Vul de kostprijs en de bruto-oppervlakte in.</t>
  </si>
  <si>
    <t>Voeg bij dit formulier een gedetailleerd becijferd bestek van de werken na de aankoop van het gebouw.</t>
  </si>
  <si>
    <t>Alleen als u bij vraag 30 of 41 een bruto-oppervlakte hebt ingevuld voor een schoolgebouw of een lokaal lo dat volledig of gedeeltelijk afgebroken zal worden, vult u de kostprijs van de afbraakwerken in.
Op basis van de gegevens die u hebt ingevuld bij vraag 37 tot en met 45 en de kostprijs van de afbraakwerken en de eerste uitrusting die u invult, zal de totale kostprijs van uw  project automatisch berekend worden.</t>
  </si>
  <si>
    <t>kostprijs aan te kopen gebouw</t>
  </si>
  <si>
    <t>waarvan technische lokalen</t>
  </si>
  <si>
    <t xml:space="preserve"> niet-genormeerde omgevingswerken</t>
  </si>
  <si>
    <t>In de onderstaande tabel vindt u een overzicht van de bestaande bruto-oppervlakte en van de bruto-oppervlakte na de werken.</t>
  </si>
  <si>
    <t>bruto- oppervlakte aan te kopen gebouw</t>
  </si>
  <si>
    <t>Verzamel de bewijsstukken die u voor de beantwoording van vraag 8, 17, 21, 26, 28 en 46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</si>
  <si>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</si>
  <si>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</si>
  <si>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</si>
  <si>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</si>
  <si>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</si>
  <si>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</si>
  <si>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</si>
  <si>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</si>
  <si>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bewijs van het aantal cursisten</t>
  </si>
  <si>
    <t>een bewijs van het aantal lesuren-cursist</t>
  </si>
  <si>
    <t>een bewijs van de samenstelling van het kaderpersoneel</t>
  </si>
  <si>
    <t>een overzicht van de studiegebieden, met opgave van het aantal lestijden per studiegebied</t>
  </si>
  <si>
    <t>een overzicht van de dagelijkse bezetting van de lokalen (aantal cursisten in de voormiddag, namiddag en avond), 
waaruit het moment van piekbezetting kan worden afgeleid</t>
  </si>
  <si>
    <t>de bouwplannen</t>
  </si>
  <si>
    <t xml:space="preserve">een gedetailleerde berekeningswijze van de bruto-oppervlakte
</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</si>
  <si>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</si>
  <si>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</si>
  <si>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</si>
  <si>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</si>
  <si>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</si>
  <si>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Vul de onderstaande verklaring in. 
Ik bevestig dat alle gegevens in dit formulier naar waarheid ingevuld zijn.</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</si>
  <si>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</si>
  <si>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</si>
  <si>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</si>
  <si>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Verplicht veld zelf manueel in te geven</t>
  </si>
  <si>
    <t>S1</t>
  </si>
  <si>
    <t>een beschrijving samenwerkingsmodaliteiten andere overheden en publieke actoren</t>
  </si>
  <si>
    <r>
      <t xml:space="preserve">Vul de bruto-oppervlakte en de kostprijs, exclusief btw, in van de genormeerde omgevingswerken.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</si>
  <si>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</si>
  <si>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AGION-5712 - 200114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</si>
</sst>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7"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sz val="10"/>
      <color rgb="FF000000"/>
      <name val="Arial"/>
      <family val="2"/>
    </font>
    <font>
      <sz val="9"/>
      <color rgb="FFFF0000"/>
      <name val="Arial"/>
      <family val="2"/>
    </font>
    <font>
      <sz val="9"/>
      <color rgb="FF000000"/>
      <name val="Arial"/>
      <family val="2"/>
    </font>
    <font>
      <b/>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302">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7" fillId="0" borderId="0" xfId="0" applyFont="1" applyAlignment="1">
      <alignment vertical="center"/>
    </xf>
    <xf numFmtId="0" fontId="4" fillId="0" borderId="1" xfId="0" applyFont="1" applyBorder="1" applyAlignment="1">
      <alignment vertical="center"/>
    </xf>
    <xf numFmtId="0" fontId="5" fillId="0" borderId="0" xfId="0" applyFont="1" applyAlignment="1">
      <alignment vertical="top" wrapText="1"/>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lignment horizontal="right" vertical="center"/>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8" fillId="0" borderId="1" xfId="0" applyFont="1" applyBorder="1" applyAlignment="1">
      <alignment vertical="center"/>
    </xf>
    <xf numFmtId="0" fontId="8" fillId="0" borderId="0" xfId="0" applyFont="1" applyAlignment="1">
      <alignment vertical="center"/>
    </xf>
    <xf numFmtId="0" fontId="20" fillId="0" borderId="1" xfId="0" applyFont="1" applyBorder="1" applyAlignment="1">
      <alignment vertical="center"/>
    </xf>
    <xf numFmtId="0" fontId="20" fillId="0" borderId="0" xfId="0" applyFont="1" applyAlignment="1">
      <alignment vertical="center"/>
    </xf>
    <xf numFmtId="0" fontId="3" fillId="0" borderId="1" xfId="0" applyFont="1" applyBorder="1" applyAlignment="1">
      <alignment vertical="top"/>
    </xf>
    <xf numFmtId="1" fontId="20"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6" fillId="0" borderId="0" xfId="0" applyFont="1" applyAlignment="1">
      <alignment vertical="center"/>
    </xf>
    <xf numFmtId="165" fontId="4" fillId="0" borderId="1" xfId="0" applyNumberFormat="1" applyFont="1" applyBorder="1" applyAlignment="1">
      <alignment vertical="center"/>
    </xf>
    <xf numFmtId="0" fontId="11" fillId="0" borderId="0" xfId="1" applyAlignment="1">
      <alignment horizontal="justify" vertical="center" wrapText="1"/>
    </xf>
    <xf numFmtId="0" fontId="19" fillId="0" borderId="0" xfId="1"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4" fillId="0" borderId="0" xfId="0" applyFont="1" applyAlignment="1">
      <alignment vertical="center"/>
    </xf>
    <xf numFmtId="0" fontId="20" fillId="0" borderId="0" xfId="0" applyFont="1" applyAlignment="1">
      <alignment vertical="center"/>
    </xf>
    <xf numFmtId="0" fontId="23" fillId="0" borderId="0" xfId="0" applyFont="1" applyAlignment="1"/>
    <xf numFmtId="0" fontId="24" fillId="0" borderId="0" xfId="0" applyFont="1" applyAlignment="1"/>
    <xf numFmtId="0" fontId="4" fillId="0" borderId="0" xfId="0" applyFont="1" applyAlignment="1">
      <alignment vertical="top" wrapText="1"/>
    </xf>
    <xf numFmtId="0" fontId="4" fillId="0" borderId="0" xfId="0" applyFont="1" applyAlignment="1">
      <alignment vertical="top"/>
    </xf>
    <xf numFmtId="0" fontId="3" fillId="0" borderId="0" xfId="0" applyFont="1" applyAlignment="1">
      <alignment vertical="top"/>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25" fillId="0" borderId="0" xfId="0" applyFont="1" applyAlignment="1"/>
    <xf numFmtId="0" fontId="8" fillId="0" borderId="0" xfId="0" applyFont="1" applyAlignment="1" applyProtection="1">
      <alignment vertical="center"/>
      <protection locked="0"/>
    </xf>
    <xf numFmtId="0" fontId="20" fillId="0" borderId="1" xfId="0" applyFont="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top"/>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3" fillId="0" borderId="0" xfId="0" applyFont="1" applyAlignment="1">
      <alignment vertical="top"/>
    </xf>
    <xf numFmtId="0" fontId="4" fillId="0" borderId="0" xfId="0" applyFont="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0" xfId="0" applyFont="1" applyAlignment="1">
      <alignment vertical="top"/>
    </xf>
    <xf numFmtId="0" fontId="4" fillId="0" borderId="0" xfId="0" applyFont="1" applyAlignment="1">
      <alignment vertical="center"/>
    </xf>
    <xf numFmtId="0" fontId="3" fillId="0" borderId="0" xfId="0" applyFont="1" applyAlignment="1">
      <alignment vertical="top"/>
    </xf>
    <xf numFmtId="0" fontId="4" fillId="0" borderId="0" xfId="0" applyFont="1" applyAlignment="1">
      <alignment horizontal="right" vertical="center" wrapText="1"/>
    </xf>
    <xf numFmtId="0" fontId="5" fillId="0" borderId="0" xfId="0" applyFont="1" applyAlignment="1">
      <alignment horizontal="left" vertical="top" wrapText="1"/>
    </xf>
    <xf numFmtId="0" fontId="4" fillId="0" borderId="0" xfId="0" applyFont="1" applyAlignment="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17"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5" fillId="0" borderId="0" xfId="0" applyFont="1" applyAlignment="1">
      <alignment horizontal="justify"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horizontal="right" vertical="center"/>
    </xf>
    <xf numFmtId="0" fontId="4" fillId="0" borderId="0" xfId="0" applyFont="1" applyAlignment="1">
      <alignment horizontal="right" vertical="center"/>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wrapText="1"/>
    </xf>
    <xf numFmtId="0" fontId="4" fillId="0" borderId="1" xfId="0" applyFont="1" applyBorder="1" applyAlignment="1">
      <alignment horizontal="right"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6" fillId="4" borderId="0" xfId="0" applyFont="1" applyFill="1" applyAlignment="1">
      <alignment vertical="center"/>
    </xf>
    <xf numFmtId="0" fontId="7" fillId="0" borderId="0" xfId="0" applyFont="1" applyAlignment="1">
      <alignment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4" fillId="0" borderId="0" xfId="0" applyFont="1" applyAlignment="1">
      <alignment vertical="top" wrapText="1"/>
    </xf>
    <xf numFmtId="0" fontId="4" fillId="0" borderId="0" xfId="0" applyFont="1" applyAlignment="1">
      <alignment vertical="top"/>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0" borderId="1" xfId="0" applyFont="1" applyBorder="1" applyAlignment="1">
      <alignment horizontal="right" vertical="center"/>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4" fillId="2" borderId="2" xfId="0" applyFont="1" applyFill="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center" wrapText="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5" fillId="0" borderId="0" xfId="0" applyFont="1" applyAlignment="1">
      <alignment horizontal="left" vertical="center"/>
    </xf>
    <xf numFmtId="0" fontId="3" fillId="0" borderId="0" xfId="0" applyFont="1" applyAlignment="1">
      <alignment vertical="top" wrapText="1"/>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0" fontId="4" fillId="0" borderId="6" xfId="0" applyFont="1" applyBorder="1" applyAlignment="1">
      <alignment horizontal="right" vertical="center"/>
    </xf>
    <xf numFmtId="164" fontId="4" fillId="0" borderId="3" xfId="0" applyNumberFormat="1" applyFont="1" applyBorder="1" applyAlignment="1">
      <alignment vertical="center"/>
    </xf>
    <xf numFmtId="0" fontId="3" fillId="0" borderId="0" xfId="0" applyFont="1" applyAlignment="1">
      <alignment horizontal="left" vertical="center"/>
    </xf>
    <xf numFmtId="0" fontId="4" fillId="0" borderId="5" xfId="0" applyFont="1" applyBorder="1" applyAlignment="1">
      <alignment vertical="center"/>
    </xf>
    <xf numFmtId="165" fontId="8" fillId="2" borderId="2" xfId="0" applyNumberFormat="1" applyFont="1" applyFill="1" applyBorder="1" applyAlignment="1" applyProtection="1">
      <alignment vertical="center"/>
      <protection locked="0"/>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0" fontId="3" fillId="0" borderId="0" xfId="0" applyFont="1" applyAlignment="1">
      <alignment horizontal="center" vertical="center"/>
    </xf>
    <xf numFmtId="0" fontId="3" fillId="0" borderId="0" xfId="0" applyFont="1" applyAlignment="1">
      <alignment horizontal="center" vertical="center" wrapText="1"/>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5" fillId="0" borderId="0" xfId="0" applyFont="1" applyAlignment="1">
      <alignment vertical="center" wrapText="1"/>
    </xf>
    <xf numFmtId="0" fontId="5" fillId="0" borderId="0" xfId="0" applyFont="1" applyAlignment="1">
      <alignment vertical="center"/>
    </xf>
    <xf numFmtId="0" fontId="4" fillId="3"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4" fillId="0" borderId="0" xfId="0" applyFont="1"/>
    <xf numFmtId="0" fontId="3" fillId="0" borderId="0" xfId="0" applyFont="1" applyAlignment="1">
      <alignment vertical="top"/>
    </xf>
    <xf numFmtId="0" fontId="4" fillId="0" borderId="1"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5" fillId="0" borderId="0" xfId="0" applyFont="1" applyAlignment="1">
      <alignment horizontal="left" vertical="top" wrapText="1"/>
    </xf>
    <xf numFmtId="0" fontId="4" fillId="0" borderId="0" xfId="0" applyFont="1" applyAlignment="1">
      <alignment horizontal="left" vertical="top" wrapText="1"/>
    </xf>
    <xf numFmtId="166" fontId="8" fillId="3" borderId="2" xfId="0" applyNumberFormat="1" applyFont="1" applyFill="1" applyBorder="1" applyAlignment="1" applyProtection="1">
      <alignment horizontal="center" vertical="center"/>
      <protection locked="0"/>
    </xf>
    <xf numFmtId="166" fontId="8" fillId="3" borderId="3" xfId="0" applyNumberFormat="1" applyFont="1" applyFill="1" applyBorder="1" applyAlignment="1" applyProtection="1">
      <alignment horizontal="center" vertical="center"/>
      <protection locked="0"/>
    </xf>
    <xf numFmtId="166" fontId="8" fillId="3"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0" borderId="1" xfId="0" applyFont="1" applyBorder="1" applyAlignment="1">
      <alignment vertical="center"/>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166" fontId="4" fillId="3" borderId="2" xfId="0" applyNumberFormat="1" applyFont="1" applyFill="1" applyBorder="1" applyAlignment="1" applyProtection="1">
      <alignment horizontal="center" vertical="center"/>
      <protection locked="0"/>
    </xf>
    <xf numFmtId="166" fontId="4" fillId="3" borderId="3" xfId="0" applyNumberFormat="1" applyFont="1" applyFill="1" applyBorder="1" applyAlignment="1" applyProtection="1">
      <alignment horizontal="center" vertical="center"/>
      <protection locked="0"/>
    </xf>
    <xf numFmtId="166" fontId="4" fillId="3" borderId="4" xfId="0" applyNumberFormat="1" applyFont="1" applyFill="1" applyBorder="1" applyAlignment="1" applyProtection="1">
      <alignment horizontal="center"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4" fillId="0" borderId="1" xfId="0" applyFont="1" applyBorder="1" applyAlignment="1">
      <alignment vertical="center"/>
    </xf>
    <xf numFmtId="167" fontId="4" fillId="0" borderId="1" xfId="0" applyNumberFormat="1" applyFont="1" applyBorder="1" applyAlignment="1" applyProtection="1">
      <alignment vertical="center"/>
      <protection locked="0"/>
    </xf>
    <xf numFmtId="166" fontId="8" fillId="0" borderId="2" xfId="0" applyNumberFormat="1" applyFont="1" applyBorder="1" applyAlignment="1">
      <alignment vertical="center"/>
    </xf>
    <xf numFmtId="166" fontId="8" fillId="0" borderId="3" xfId="0" applyNumberFormat="1" applyFont="1" applyBorder="1" applyAlignment="1">
      <alignment vertical="center"/>
    </xf>
    <xf numFmtId="166" fontId="8" fillId="0" borderId="4" xfId="0" applyNumberFormat="1" applyFont="1" applyBorder="1" applyAlignment="1">
      <alignment vertical="center"/>
    </xf>
    <xf numFmtId="1" fontId="4" fillId="3" borderId="2" xfId="0" applyNumberFormat="1" applyFont="1" applyFill="1" applyBorder="1" applyAlignment="1" applyProtection="1">
      <alignment horizontal="center" vertical="center"/>
      <protection locked="0"/>
    </xf>
    <xf numFmtId="1" fontId="4" fillId="3" borderId="3" xfId="0" applyNumberFormat="1" applyFont="1" applyFill="1" applyBorder="1" applyAlignment="1" applyProtection="1">
      <alignment horizontal="center" vertical="center"/>
      <protection locked="0"/>
    </xf>
    <xf numFmtId="1" fontId="4" fillId="3" borderId="4" xfId="0" applyNumberFormat="1" applyFont="1" applyFill="1" applyBorder="1" applyAlignment="1" applyProtection="1">
      <alignment horizontal="center" vertical="center"/>
      <protection locked="0"/>
    </xf>
    <xf numFmtId="166" fontId="4" fillId="0" borderId="2" xfId="0" applyNumberFormat="1" applyFont="1" applyBorder="1" applyAlignment="1" applyProtection="1">
      <alignment horizontal="right" vertical="center"/>
      <protection hidden="1"/>
    </xf>
    <xf numFmtId="166" fontId="4" fillId="0" borderId="3" xfId="0" applyNumberFormat="1" applyFont="1" applyBorder="1" applyAlignment="1" applyProtection="1">
      <alignment horizontal="right" vertical="center"/>
      <protection hidden="1"/>
    </xf>
    <xf numFmtId="166" fontId="4" fillId="0" borderId="4" xfId="0" applyNumberFormat="1" applyFont="1" applyBorder="1" applyAlignment="1" applyProtection="1">
      <alignment horizontal="right" vertical="center"/>
      <protection hidden="1"/>
    </xf>
    <xf numFmtId="0" fontId="5" fillId="0" borderId="1" xfId="2" applyFont="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21" fillId="0" borderId="0" xfId="0" applyFont="1" applyAlignment="1">
      <alignment vertical="center"/>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64" fontId="8" fillId="0" borderId="3" xfId="0" applyNumberFormat="1" applyFont="1" applyBorder="1" applyAlignment="1" applyProtection="1">
      <alignment vertical="center"/>
      <protection locked="0"/>
    </xf>
    <xf numFmtId="164" fontId="8" fillId="0" borderId="4" xfId="0" applyNumberFormat="1" applyFont="1" applyBorder="1" applyAlignment="1" applyProtection="1">
      <alignment vertical="center"/>
      <protection locked="0"/>
    </xf>
    <xf numFmtId="0" fontId="4" fillId="0" borderId="6" xfId="0" applyFont="1" applyBorder="1" applyAlignment="1">
      <alignment vertical="center"/>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164" fontId="4" fillId="0" borderId="2" xfId="0" applyNumberFormat="1" applyFont="1" applyBorder="1" applyAlignment="1" applyProtection="1">
      <alignment horizontal="right" vertical="center"/>
      <protection hidden="1"/>
    </xf>
    <xf numFmtId="164" fontId="4" fillId="0" borderId="3" xfId="0" applyNumberFormat="1" applyFont="1" applyBorder="1" applyAlignment="1" applyProtection="1">
      <alignment horizontal="right" vertical="center"/>
      <protection hidden="1"/>
    </xf>
    <xf numFmtId="164" fontId="4" fillId="0" borderId="4" xfId="0" applyNumberFormat="1" applyFont="1" applyBorder="1" applyAlignment="1" applyProtection="1">
      <alignment horizontal="right" vertical="center"/>
      <protection hidden="1"/>
    </xf>
    <xf numFmtId="0" fontId="4" fillId="0" borderId="0" xfId="0" applyFont="1" applyAlignment="1">
      <alignment horizontal="center" vertical="center"/>
    </xf>
    <xf numFmtId="0" fontId="5" fillId="0" borderId="0" xfId="0" applyFont="1" applyAlignment="1">
      <alignment horizontal="right" vertical="center" wrapText="1"/>
    </xf>
    <xf numFmtId="164" fontId="4" fillId="0" borderId="1" xfId="0" applyNumberFormat="1" applyFont="1" applyBorder="1" applyAlignment="1">
      <alignment vertical="center"/>
    </xf>
    <xf numFmtId="0" fontId="6" fillId="4" borderId="0" xfId="0" applyFont="1" applyFill="1" applyAlignment="1">
      <alignment vertical="center" wrapText="1"/>
    </xf>
    <xf numFmtId="0" fontId="7" fillId="0" borderId="0" xfId="0" applyFont="1" applyAlignment="1">
      <alignment vertical="center" wrapText="1"/>
    </xf>
    <xf numFmtId="0" fontId="5" fillId="0" borderId="0" xfId="1" applyFont="1" applyAlignment="1">
      <alignment vertical="center" wrapText="1"/>
    </xf>
    <xf numFmtId="0" fontId="2" fillId="0" borderId="0" xfId="0" applyFont="1" applyAlignment="1">
      <alignment vertical="center"/>
    </xf>
    <xf numFmtId="0" fontId="4" fillId="0" borderId="0" xfId="0" applyFont="1" applyAlignment="1">
      <alignment horizontal="right"/>
    </xf>
    <xf numFmtId="0" fontId="4" fillId="0" borderId="6" xfId="0" applyFont="1" applyBorder="1" applyAlignment="1">
      <alignment horizontal="right"/>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2" borderId="2" xfId="0" applyFont="1" applyFill="1" applyBorder="1" applyAlignment="1" applyProtection="1">
      <alignment vertical="center" wrapText="1"/>
      <protection locked="0"/>
    </xf>
    <xf numFmtId="0" fontId="19" fillId="0" borderId="0" xfId="1" applyFont="1" applyAlignment="1">
      <alignment vertical="center"/>
    </xf>
    <xf numFmtId="0" fontId="4" fillId="0" borderId="1" xfId="0" applyFont="1" applyBorder="1" applyAlignment="1">
      <alignment horizontal="right" vertical="top" wrapText="1"/>
    </xf>
  </cellXfs>
  <cellStyles count="3">
    <cellStyle name="Hyperlink" xfId="1" builtinId="8"/>
    <cellStyle name="Standaard" xfId="0" builtinId="0"/>
    <cellStyle name="Standaard 2" xfId="2" xr:uid="{69FCC16B-47B9-4108-BE2D-604E4BD799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602</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28575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76200</xdr:colOff>
          <xdr:row>32</xdr:row>
          <xdr:rowOff>28575</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28575</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0</xdr:rowOff>
        </xdr:from>
        <xdr:to>
          <xdr:col>2</xdr:col>
          <xdr:colOff>123825</xdr:colOff>
          <xdr:row>43</xdr:row>
          <xdr:rowOff>38100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152400</xdr:rowOff>
        </xdr:from>
        <xdr:to>
          <xdr:col>2</xdr:col>
          <xdr:colOff>123825</xdr:colOff>
          <xdr:row>44</xdr:row>
          <xdr:rowOff>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0</xdr:rowOff>
        </xdr:from>
        <xdr:to>
          <xdr:col>2</xdr:col>
          <xdr:colOff>123825</xdr:colOff>
          <xdr:row>145</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180975</xdr:rowOff>
        </xdr:from>
        <xdr:to>
          <xdr:col>2</xdr:col>
          <xdr:colOff>123825</xdr:colOff>
          <xdr:row>147</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37</xdr:row>
          <xdr:rowOff>28575</xdr:rowOff>
        </xdr:to>
        <xdr:sp macro="" textlink="">
          <xdr:nvSpPr>
            <xdr:cNvPr id="1033" name="RB_Prov_An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550</xdr:row>
          <xdr:rowOff>0</xdr:rowOff>
        </xdr:from>
        <xdr:to>
          <xdr:col>2</xdr:col>
          <xdr:colOff>123825</xdr:colOff>
          <xdr:row>553</xdr:row>
          <xdr:rowOff>38100</xdr:rowOff>
        </xdr:to>
        <xdr:sp macro="" textlink="">
          <xdr:nvSpPr>
            <xdr:cNvPr id="1034" name="Check Box 4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38</xdr:row>
          <xdr:rowOff>0</xdr:rowOff>
        </xdr:to>
        <xdr:sp macro="" textlink="">
          <xdr:nvSpPr>
            <xdr:cNvPr id="1035" name="RB_Prov_BHG"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76200</xdr:colOff>
          <xdr:row>37</xdr:row>
          <xdr:rowOff>28575</xdr:rowOff>
        </xdr:to>
        <xdr:sp macro="" textlink="">
          <xdr:nvSpPr>
            <xdr:cNvPr id="1036" name="RB_Prov_Lim"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76200</xdr:colOff>
          <xdr:row>38</xdr:row>
          <xdr:rowOff>0</xdr:rowOff>
        </xdr:to>
        <xdr:sp macro="" textlink="">
          <xdr:nvSpPr>
            <xdr:cNvPr id="1037" name="RB_Prov_OV"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37</xdr:row>
          <xdr:rowOff>28575</xdr:rowOff>
        </xdr:to>
        <xdr:sp macro="" textlink="">
          <xdr:nvSpPr>
            <xdr:cNvPr id="1038" name="RB_Prov_VB"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38</xdr:row>
          <xdr:rowOff>0</xdr:rowOff>
        </xdr:to>
        <xdr:sp macro="" textlink="">
          <xdr:nvSpPr>
            <xdr:cNvPr id="1039" name="RB_Prov_W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552</xdr:row>
          <xdr:rowOff>0</xdr:rowOff>
        </xdr:from>
        <xdr:to>
          <xdr:col>2</xdr:col>
          <xdr:colOff>123825</xdr:colOff>
          <xdr:row>555</xdr:row>
          <xdr:rowOff>38100</xdr:rowOff>
        </xdr:to>
        <xdr:sp macro="" textlink="">
          <xdr:nvSpPr>
            <xdr:cNvPr id="1040" name="CB_BewijsstukAantLesCursis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554</xdr:row>
          <xdr:rowOff>0</xdr:rowOff>
        </xdr:from>
        <xdr:to>
          <xdr:col>2</xdr:col>
          <xdr:colOff>123825</xdr:colOff>
          <xdr:row>557</xdr:row>
          <xdr:rowOff>38100</xdr:rowOff>
        </xdr:to>
        <xdr:sp macro="" textlink="">
          <xdr:nvSpPr>
            <xdr:cNvPr id="1041" name="CB_BewijsstukSamKader"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556</xdr:row>
          <xdr:rowOff>0</xdr:rowOff>
        </xdr:from>
        <xdr:to>
          <xdr:col>2</xdr:col>
          <xdr:colOff>123825</xdr:colOff>
          <xdr:row>559</xdr:row>
          <xdr:rowOff>38100</xdr:rowOff>
        </xdr:to>
        <xdr:sp macro="" textlink="">
          <xdr:nvSpPr>
            <xdr:cNvPr id="1042" name="CB_BewijsstukStudieGebied"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566</xdr:row>
          <xdr:rowOff>0</xdr:rowOff>
        </xdr:from>
        <xdr:to>
          <xdr:col>2</xdr:col>
          <xdr:colOff>123825</xdr:colOff>
          <xdr:row>569</xdr:row>
          <xdr:rowOff>19050</xdr:rowOff>
        </xdr:to>
        <xdr:sp macro="" textlink="">
          <xdr:nvSpPr>
            <xdr:cNvPr id="1043" name="CB_VerklInfra"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534</xdr:row>
          <xdr:rowOff>0</xdr:rowOff>
        </xdr:from>
        <xdr:to>
          <xdr:col>2</xdr:col>
          <xdr:colOff>123825</xdr:colOff>
          <xdr:row>537</xdr:row>
          <xdr:rowOff>38100</xdr:rowOff>
        </xdr:to>
        <xdr:sp macro="" textlink="">
          <xdr:nvSpPr>
            <xdr:cNvPr id="1044" name="Check Box 53"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559</xdr:row>
          <xdr:rowOff>57150</xdr:rowOff>
        </xdr:from>
        <xdr:to>
          <xdr:col>2</xdr:col>
          <xdr:colOff>114300</xdr:colOff>
          <xdr:row>559</xdr:row>
          <xdr:rowOff>295275</xdr:rowOff>
        </xdr:to>
        <xdr:sp macro="" textlink="">
          <xdr:nvSpPr>
            <xdr:cNvPr id="1045" name="CB_BewijsstukProjectMot"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536</xdr:row>
          <xdr:rowOff>0</xdr:rowOff>
        </xdr:from>
        <xdr:to>
          <xdr:col>2</xdr:col>
          <xdr:colOff>123825</xdr:colOff>
          <xdr:row>539</xdr:row>
          <xdr:rowOff>47625</xdr:rowOff>
        </xdr:to>
        <xdr:sp macro="" textlink="">
          <xdr:nvSpPr>
            <xdr:cNvPr id="1046" name="Check Box 5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538</xdr:row>
          <xdr:rowOff>0</xdr:rowOff>
        </xdr:from>
        <xdr:to>
          <xdr:col>2</xdr:col>
          <xdr:colOff>123825</xdr:colOff>
          <xdr:row>541</xdr:row>
          <xdr:rowOff>47625</xdr:rowOff>
        </xdr:to>
        <xdr:sp macro="" textlink="">
          <xdr:nvSpPr>
            <xdr:cNvPr id="1047" name="CB_BodemAttes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540</xdr:row>
          <xdr:rowOff>0</xdr:rowOff>
        </xdr:from>
        <xdr:to>
          <xdr:col>2</xdr:col>
          <xdr:colOff>123825</xdr:colOff>
          <xdr:row>543</xdr:row>
          <xdr:rowOff>47625</xdr:rowOff>
        </xdr:to>
        <xdr:sp macro="" textlink="">
          <xdr:nvSpPr>
            <xdr:cNvPr id="1048" name="CB_BeschrijvingGebouwen"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542</xdr:row>
          <xdr:rowOff>0</xdr:rowOff>
        </xdr:from>
        <xdr:to>
          <xdr:col>2</xdr:col>
          <xdr:colOff>123825</xdr:colOff>
          <xdr:row>545</xdr:row>
          <xdr:rowOff>47625</xdr:rowOff>
        </xdr:to>
        <xdr:sp macro="" textlink="">
          <xdr:nvSpPr>
            <xdr:cNvPr id="1049" name="CB_SitPlanAantekopenGeb"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544</xdr:row>
          <xdr:rowOff>0</xdr:rowOff>
        </xdr:from>
        <xdr:to>
          <xdr:col>2</xdr:col>
          <xdr:colOff>123825</xdr:colOff>
          <xdr:row>547</xdr:row>
          <xdr:rowOff>38100</xdr:rowOff>
        </xdr:to>
        <xdr:sp macro="" textlink="">
          <xdr:nvSpPr>
            <xdr:cNvPr id="1050" name="CB_Grondplannen"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546</xdr:row>
          <xdr:rowOff>0</xdr:rowOff>
        </xdr:from>
        <xdr:to>
          <xdr:col>2</xdr:col>
          <xdr:colOff>123825</xdr:colOff>
          <xdr:row>549</xdr:row>
          <xdr:rowOff>47625</xdr:rowOff>
        </xdr:to>
        <xdr:sp macro="" textlink="">
          <xdr:nvSpPr>
            <xdr:cNvPr id="1051" name="CB_PublOpenbVerkoop"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564</xdr:row>
          <xdr:rowOff>0</xdr:rowOff>
        </xdr:from>
        <xdr:to>
          <xdr:col>2</xdr:col>
          <xdr:colOff>123825</xdr:colOff>
          <xdr:row>567</xdr:row>
          <xdr:rowOff>19050</xdr:rowOff>
        </xdr:to>
        <xdr:sp macro="" textlink="">
          <xdr:nvSpPr>
            <xdr:cNvPr id="1052" name="CB_BestekNaAankoop"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568</xdr:row>
          <xdr:rowOff>0</xdr:rowOff>
        </xdr:from>
        <xdr:to>
          <xdr:col>2</xdr:col>
          <xdr:colOff>123825</xdr:colOff>
          <xdr:row>569</xdr:row>
          <xdr:rowOff>228600</xdr:rowOff>
        </xdr:to>
        <xdr:sp macro="" textlink="">
          <xdr:nvSpPr>
            <xdr:cNvPr id="1053" name="CB_UitgevoerdeWerken"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570</xdr:row>
          <xdr:rowOff>0</xdr:rowOff>
        </xdr:from>
        <xdr:to>
          <xdr:col>2</xdr:col>
          <xdr:colOff>123825</xdr:colOff>
          <xdr:row>573</xdr:row>
          <xdr:rowOff>47625</xdr:rowOff>
        </xdr:to>
        <xdr:sp macro="" textlink="">
          <xdr:nvSpPr>
            <xdr:cNvPr id="1054" name="CB_HuurOfErfpacht"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573</xdr:row>
          <xdr:rowOff>47625</xdr:rowOff>
        </xdr:from>
        <xdr:to>
          <xdr:col>2</xdr:col>
          <xdr:colOff>123825</xdr:colOff>
          <xdr:row>573</xdr:row>
          <xdr:rowOff>276225</xdr:rowOff>
        </xdr:to>
        <xdr:sp macro="" textlink="">
          <xdr:nvSpPr>
            <xdr:cNvPr id="1055" name="CB_EindeHuurOfErfpach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97</xdr:row>
          <xdr:rowOff>0</xdr:rowOff>
        </xdr:from>
        <xdr:to>
          <xdr:col>2</xdr:col>
          <xdr:colOff>123825</xdr:colOff>
          <xdr:row>100</xdr:row>
          <xdr:rowOff>47625</xdr:rowOff>
        </xdr:to>
        <xdr:sp macro="" textlink="">
          <xdr:nvSpPr>
            <xdr:cNvPr id="1056" name="RB_Samen_Met_Andere_IM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0</xdr:rowOff>
        </xdr:from>
        <xdr:to>
          <xdr:col>2</xdr:col>
          <xdr:colOff>123825</xdr:colOff>
          <xdr:row>101</xdr:row>
          <xdr:rowOff>47625</xdr:rowOff>
        </xdr:to>
        <xdr:sp macro="" textlink="">
          <xdr:nvSpPr>
            <xdr:cNvPr id="1057" name="RB_Samen_Met_Andere_IM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103</xdr:row>
          <xdr:rowOff>514350</xdr:rowOff>
        </xdr:from>
        <xdr:to>
          <xdr:col>2</xdr:col>
          <xdr:colOff>123825</xdr:colOff>
          <xdr:row>106</xdr:row>
          <xdr:rowOff>9525</xdr:rowOff>
        </xdr:to>
        <xdr:sp macro="" textlink="">
          <xdr:nvSpPr>
            <xdr:cNvPr id="1058" name="RB_CoordinerendeMacht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105</xdr:row>
          <xdr:rowOff>0</xdr:rowOff>
        </xdr:from>
        <xdr:to>
          <xdr:col>2</xdr:col>
          <xdr:colOff>76200</xdr:colOff>
          <xdr:row>107</xdr:row>
          <xdr:rowOff>66675</xdr:rowOff>
        </xdr:to>
        <xdr:sp macro="" textlink="">
          <xdr:nvSpPr>
            <xdr:cNvPr id="1059" name="RB_CoordinerendeMacht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134</xdr:row>
          <xdr:rowOff>0</xdr:rowOff>
        </xdr:from>
        <xdr:to>
          <xdr:col>2</xdr:col>
          <xdr:colOff>123825</xdr:colOff>
          <xdr:row>136</xdr:row>
          <xdr:rowOff>0</xdr:rowOff>
        </xdr:to>
        <xdr:sp macro="" textlink="">
          <xdr:nvSpPr>
            <xdr:cNvPr id="1060" name="RB_Samen_Met_Andere_OI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136</xdr:row>
          <xdr:rowOff>0</xdr:rowOff>
        </xdr:from>
        <xdr:to>
          <xdr:col>2</xdr:col>
          <xdr:colOff>123825</xdr:colOff>
          <xdr:row>138</xdr:row>
          <xdr:rowOff>9525</xdr:rowOff>
        </xdr:to>
        <xdr:sp macro="" textlink="">
          <xdr:nvSpPr>
            <xdr:cNvPr id="1061" name="RB_Samen_Met_Andere_OI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169</xdr:row>
          <xdr:rowOff>0</xdr:rowOff>
        </xdr:from>
        <xdr:to>
          <xdr:col>2</xdr:col>
          <xdr:colOff>104775</xdr:colOff>
          <xdr:row>171</xdr:row>
          <xdr:rowOff>85725</xdr:rowOff>
        </xdr:to>
        <xdr:sp macro="" textlink="">
          <xdr:nvSpPr>
            <xdr:cNvPr id="1062" name="CB_OpenbareVerkoop_F"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211</xdr:row>
          <xdr:rowOff>371475</xdr:rowOff>
        </xdr:from>
        <xdr:to>
          <xdr:col>2</xdr:col>
          <xdr:colOff>123825</xdr:colOff>
          <xdr:row>215</xdr:row>
          <xdr:rowOff>38100</xdr:rowOff>
        </xdr:to>
        <xdr:sp macro="" textlink="">
          <xdr:nvSpPr>
            <xdr:cNvPr id="1063" name="RB_SamenWerking_OV_PS_True"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213</xdr:row>
          <xdr:rowOff>152400</xdr:rowOff>
        </xdr:from>
        <xdr:to>
          <xdr:col>2</xdr:col>
          <xdr:colOff>123825</xdr:colOff>
          <xdr:row>216</xdr:row>
          <xdr:rowOff>19050</xdr:rowOff>
        </xdr:to>
        <xdr:sp macro="" textlink="">
          <xdr:nvSpPr>
            <xdr:cNvPr id="1064" name="RB_SamenWerking_OV_PS_False"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217</xdr:row>
          <xdr:rowOff>152400</xdr:rowOff>
        </xdr:from>
        <xdr:to>
          <xdr:col>2</xdr:col>
          <xdr:colOff>123825</xdr:colOff>
          <xdr:row>220</xdr:row>
          <xdr:rowOff>19050</xdr:rowOff>
        </xdr:to>
        <xdr:sp macro="" textlink="">
          <xdr:nvSpPr>
            <xdr:cNvPr id="1065" name="CB_Dienst_Onr_Erfgoed"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218</xdr:row>
          <xdr:rowOff>152400</xdr:rowOff>
        </xdr:from>
        <xdr:to>
          <xdr:col>2</xdr:col>
          <xdr:colOff>123825</xdr:colOff>
          <xdr:row>222</xdr:row>
          <xdr:rowOff>19050</xdr:rowOff>
        </xdr:to>
        <xdr:sp macro="" textlink="">
          <xdr:nvSpPr>
            <xdr:cNvPr id="1066" name="CB_VIPA"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220</xdr:row>
          <xdr:rowOff>152400</xdr:rowOff>
        </xdr:from>
        <xdr:to>
          <xdr:col>2</xdr:col>
          <xdr:colOff>123825</xdr:colOff>
          <xdr:row>223</xdr:row>
          <xdr:rowOff>0</xdr:rowOff>
        </xdr:to>
        <xdr:sp macro="" textlink="">
          <xdr:nvSpPr>
            <xdr:cNvPr id="1067" name="CB_VGC"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225</xdr:row>
          <xdr:rowOff>0</xdr:rowOff>
        </xdr:from>
        <xdr:to>
          <xdr:col>2</xdr:col>
          <xdr:colOff>123825</xdr:colOff>
          <xdr:row>227</xdr:row>
          <xdr:rowOff>47625</xdr:rowOff>
        </xdr:to>
        <xdr:sp macro="" textlink="">
          <xdr:nvSpPr>
            <xdr:cNvPr id="1068" name="CB_Andere_Overhed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299</xdr:row>
          <xdr:rowOff>66675</xdr:rowOff>
        </xdr:from>
        <xdr:to>
          <xdr:col>34</xdr:col>
          <xdr:colOff>95250</xdr:colOff>
          <xdr:row>302</xdr:row>
          <xdr:rowOff>19050</xdr:rowOff>
        </xdr:to>
        <xdr:sp macro="" textlink="">
          <xdr:nvSpPr>
            <xdr:cNvPr id="1069" name="CB_GebAfgebrOntrGesubAGIOnGeb1"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327</xdr:row>
          <xdr:rowOff>152400</xdr:rowOff>
        </xdr:from>
        <xdr:to>
          <xdr:col>34</xdr:col>
          <xdr:colOff>123825</xdr:colOff>
          <xdr:row>329</xdr:row>
          <xdr:rowOff>0</xdr:rowOff>
        </xdr:to>
        <xdr:sp macro="" textlink="">
          <xdr:nvSpPr>
            <xdr:cNvPr id="1070" name="CB_LokLOAfgebrOntrGesubAGIOnG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329</xdr:row>
          <xdr:rowOff>0</xdr:rowOff>
        </xdr:from>
        <xdr:to>
          <xdr:col>34</xdr:col>
          <xdr:colOff>123825</xdr:colOff>
          <xdr:row>331</xdr:row>
          <xdr:rowOff>28575</xdr:rowOff>
        </xdr:to>
        <xdr:sp macro="" textlink="">
          <xdr:nvSpPr>
            <xdr:cNvPr id="1071" name="CB_LokLOAfgebrOntrGesubAGIOnG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534</xdr:row>
          <xdr:rowOff>0</xdr:rowOff>
        </xdr:from>
        <xdr:to>
          <xdr:col>2</xdr:col>
          <xdr:colOff>123825</xdr:colOff>
          <xdr:row>537</xdr:row>
          <xdr:rowOff>38100</xdr:rowOff>
        </xdr:to>
        <xdr:sp macro="" textlink="">
          <xdr:nvSpPr>
            <xdr:cNvPr id="1072" name="CB_Verkoopovereenkomst"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536</xdr:row>
          <xdr:rowOff>0</xdr:rowOff>
        </xdr:from>
        <xdr:to>
          <xdr:col>2</xdr:col>
          <xdr:colOff>123825</xdr:colOff>
          <xdr:row>539</xdr:row>
          <xdr:rowOff>47625</xdr:rowOff>
        </xdr:to>
        <xdr:sp macro="" textlink="">
          <xdr:nvSpPr>
            <xdr:cNvPr id="1073" name="CB_KadastraalPlanEnLegger"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167</xdr:row>
          <xdr:rowOff>180975</xdr:rowOff>
        </xdr:from>
        <xdr:to>
          <xdr:col>2</xdr:col>
          <xdr:colOff>114300</xdr:colOff>
          <xdr:row>170</xdr:row>
          <xdr:rowOff>28575</xdr:rowOff>
        </xdr:to>
        <xdr:sp macro="" textlink="">
          <xdr:nvSpPr>
            <xdr:cNvPr id="1074" name="CB_OpenbareVerkoop_T"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179</xdr:row>
          <xdr:rowOff>19050</xdr:rowOff>
        </xdr:from>
        <xdr:to>
          <xdr:col>2</xdr:col>
          <xdr:colOff>114300</xdr:colOff>
          <xdr:row>181</xdr:row>
          <xdr:rowOff>0</xdr:rowOff>
        </xdr:to>
        <xdr:sp macro="" textlink="">
          <xdr:nvSpPr>
            <xdr:cNvPr id="1075" name="CB_VerbouwingswerkenNaAankoop_F"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228</xdr:row>
          <xdr:rowOff>371475</xdr:rowOff>
        </xdr:from>
        <xdr:to>
          <xdr:col>2</xdr:col>
          <xdr:colOff>123825</xdr:colOff>
          <xdr:row>232</xdr:row>
          <xdr:rowOff>47625</xdr:rowOff>
        </xdr:to>
        <xdr:sp macro="" textlink="">
          <xdr:nvSpPr>
            <xdr:cNvPr id="1076" name="Check Box 94"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230</xdr:row>
          <xdr:rowOff>152400</xdr:rowOff>
        </xdr:from>
        <xdr:to>
          <xdr:col>2</xdr:col>
          <xdr:colOff>123825</xdr:colOff>
          <xdr:row>233</xdr:row>
          <xdr:rowOff>28575</xdr:rowOff>
        </xdr:to>
        <xdr:sp macro="" textlink="">
          <xdr:nvSpPr>
            <xdr:cNvPr id="1077" name="Check Box 95"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174</xdr:row>
          <xdr:rowOff>9525</xdr:rowOff>
        </xdr:from>
        <xdr:to>
          <xdr:col>2</xdr:col>
          <xdr:colOff>38100</xdr:colOff>
          <xdr:row>175</xdr:row>
          <xdr:rowOff>0</xdr:rowOff>
        </xdr:to>
        <xdr:sp macro="" textlink="">
          <xdr:nvSpPr>
            <xdr:cNvPr id="1078" name="CB_VerbouwingswerkenNaAankoop_T"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548</xdr:row>
          <xdr:rowOff>0</xdr:rowOff>
        </xdr:from>
        <xdr:to>
          <xdr:col>2</xdr:col>
          <xdr:colOff>123825</xdr:colOff>
          <xdr:row>551</xdr:row>
          <xdr:rowOff>38100</xdr:rowOff>
        </xdr:to>
        <xdr:sp macro="" textlink="">
          <xdr:nvSpPr>
            <xdr:cNvPr id="1079" name="Check Box 98"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560</xdr:row>
          <xdr:rowOff>0</xdr:rowOff>
        </xdr:from>
        <xdr:to>
          <xdr:col>2</xdr:col>
          <xdr:colOff>123825</xdr:colOff>
          <xdr:row>563</xdr:row>
          <xdr:rowOff>38100</xdr:rowOff>
        </xdr:to>
        <xdr:sp macro="" textlink="">
          <xdr:nvSpPr>
            <xdr:cNvPr id="1080" name="Check Box 99"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561</xdr:row>
          <xdr:rowOff>152400</xdr:rowOff>
        </xdr:from>
        <xdr:to>
          <xdr:col>2</xdr:col>
          <xdr:colOff>123825</xdr:colOff>
          <xdr:row>565</xdr:row>
          <xdr:rowOff>19050</xdr:rowOff>
        </xdr:to>
        <xdr:sp macro="" textlink="">
          <xdr:nvSpPr>
            <xdr:cNvPr id="1081" name="Check Box 100"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9525</xdr:rowOff>
        </xdr:from>
        <xdr:to>
          <xdr:col>2</xdr:col>
          <xdr:colOff>123825</xdr:colOff>
          <xdr:row>226</xdr:row>
          <xdr:rowOff>38100</xdr:rowOff>
        </xdr:to>
        <xdr:sp macro="" textlink="">
          <xdr:nvSpPr>
            <xdr:cNvPr id="1082" name="CB_VGC"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301</xdr:row>
          <xdr:rowOff>0</xdr:rowOff>
        </xdr:from>
        <xdr:to>
          <xdr:col>34</xdr:col>
          <xdr:colOff>85725</xdr:colOff>
          <xdr:row>303</xdr:row>
          <xdr:rowOff>9525</xdr:rowOff>
        </xdr:to>
        <xdr:sp macro="" textlink="">
          <xdr:nvSpPr>
            <xdr:cNvPr id="1083" name="CB_GebAfgebrOntrGesubAGIOnGeb2"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573</xdr:row>
          <xdr:rowOff>352425</xdr:rowOff>
        </xdr:from>
        <xdr:to>
          <xdr:col>2</xdr:col>
          <xdr:colOff>9525</xdr:colOff>
          <xdr:row>576</xdr:row>
          <xdr:rowOff>19050</xdr:rowOff>
        </xdr:to>
        <xdr:sp macro="" textlink="">
          <xdr:nvSpPr>
            <xdr:cNvPr id="1084" name="CB_BewijsstukSamenwmod"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63" Type="http://schemas.openxmlformats.org/officeDocument/2006/relationships/ctrlProp" Target="../ctrlProps/ctrlProp56.xml"/><Relationship Id="rId7" Type="http://schemas.openxmlformats.org/officeDocument/2006/relationships/vmlDrawing" Target="../drawings/vmlDrawing1.v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66" Type="http://schemas.openxmlformats.org/officeDocument/2006/relationships/ctrlProp" Target="../ctrlProps/ctrlProp59.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61" Type="http://schemas.openxmlformats.org/officeDocument/2006/relationships/ctrlProp" Target="../ctrlProps/ctrlProp54.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I1176"/>
  <sheetViews>
    <sheetView tabSelected="1" workbookViewId="0">
      <selection activeCell="B2" sqref="B2:AF4"/>
    </sheetView>
  </sheetViews>
  <sheetFormatPr defaultColWidth="0" defaultRowHeight="15" customHeight="1" zeroHeight="1" x14ac:dyDescent="0.2"/>
  <cols>
    <col min="1" max="1" width="3" customWidth="1"/>
    <col min="2" max="2" width="2.140625" customWidth="1"/>
    <col min="3" max="3" width="2.85546875" customWidth="1"/>
    <col min="4" max="5" width="3" customWidth="1"/>
    <col min="6" max="14" width="2.140625" customWidth="1"/>
    <col min="15" max="15" width="2.85546875" customWidth="1"/>
    <col min="16" max="18" width="2.140625" customWidth="1"/>
    <col min="19" max="19" width="2.42578125" customWidth="1"/>
    <col min="20" max="41" width="2.140625" customWidth="1"/>
    <col min="42" max="42" width="3.28515625" customWidth="1"/>
    <col min="43" max="43" width="1.28515625" customWidth="1"/>
    <col min="44" max="44" width="2.140625" customWidth="1"/>
    <col min="45" max="56" width="2.140625" hidden="1" customWidth="1"/>
    <col min="57" max="61" width="0" hidden="1" customWidth="1"/>
    <col min="62" max="16384" width="14.42578125" hidden="1"/>
  </cols>
  <sheetData>
    <row r="1" spans="1:61" ht="2.25" customHeight="1" x14ac:dyDescent="0.2">
      <c r="A1" s="14"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
      <c r="AV1" s="1"/>
      <c r="AW1" s="1"/>
      <c r="AX1" s="1"/>
      <c r="AY1" s="1"/>
      <c r="AZ1" s="1"/>
      <c r="BA1" s="1"/>
      <c r="BB1" s="1"/>
      <c r="BC1" s="1"/>
      <c r="BD1" s="1"/>
    </row>
    <row r="2" spans="1:61" ht="15" customHeight="1" x14ac:dyDescent="0.2">
      <c r="A2" s="33"/>
      <c r="B2" s="129" t="s">
        <v>124</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18" t="s">
        <v>223</v>
      </c>
      <c r="AH2" s="118"/>
      <c r="AI2" s="118"/>
      <c r="AJ2" s="118"/>
      <c r="AK2" s="118"/>
      <c r="AL2" s="118"/>
      <c r="AM2" s="118"/>
      <c r="AN2" s="118"/>
      <c r="AO2" s="118"/>
      <c r="AP2" s="118"/>
      <c r="AQ2" s="17"/>
      <c r="AR2" s="17"/>
      <c r="AS2" s="17"/>
      <c r="AT2" s="17"/>
      <c r="AU2" s="1"/>
      <c r="AV2" s="1"/>
      <c r="AW2" s="1"/>
      <c r="AX2" s="1"/>
      <c r="AY2" s="1"/>
      <c r="AZ2" s="1"/>
      <c r="BA2" s="1"/>
      <c r="BB2" s="1"/>
      <c r="BC2" s="1"/>
      <c r="BD2" s="1"/>
    </row>
    <row r="3" spans="1:61" ht="15" customHeight="1" x14ac:dyDescent="0.2">
      <c r="A3" s="33"/>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34"/>
      <c r="AH3" s="34"/>
      <c r="AI3" s="35"/>
      <c r="AJ3" s="35"/>
      <c r="AK3" s="35"/>
      <c r="AL3" s="35"/>
      <c r="AM3" s="35"/>
      <c r="AN3" s="35"/>
      <c r="AO3" s="35"/>
      <c r="AP3" s="35"/>
      <c r="AQ3" s="17"/>
      <c r="AR3" s="17"/>
      <c r="AS3" s="17"/>
      <c r="AT3" s="17"/>
      <c r="AU3" s="1"/>
      <c r="AV3" s="1"/>
      <c r="AW3" s="1"/>
      <c r="AX3" s="1"/>
      <c r="AY3" s="1"/>
      <c r="AZ3" s="1"/>
      <c r="BA3" s="1"/>
      <c r="BB3" s="1"/>
      <c r="BC3" s="1"/>
      <c r="BD3" s="1"/>
    </row>
    <row r="4" spans="1:61" ht="15" customHeight="1" x14ac:dyDescent="0.2">
      <c r="A4" s="33"/>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34"/>
      <c r="AH4" s="34"/>
      <c r="AI4" s="35"/>
      <c r="AJ4" s="35"/>
      <c r="AK4" s="35"/>
      <c r="AL4" s="35"/>
      <c r="AM4" s="35"/>
      <c r="AN4" s="35"/>
      <c r="AO4" s="35"/>
      <c r="AP4" s="35"/>
      <c r="AQ4" s="17"/>
      <c r="AR4" s="17"/>
      <c r="AS4" s="17"/>
      <c r="AT4" s="17"/>
      <c r="AU4" s="1"/>
      <c r="AV4" s="1"/>
      <c r="AW4" s="1"/>
      <c r="AX4" s="1"/>
      <c r="AY4" s="1"/>
      <c r="AZ4" s="1"/>
      <c r="BA4" s="1"/>
      <c r="BB4" s="1"/>
      <c r="BC4" s="1"/>
      <c r="BD4" s="1"/>
    </row>
    <row r="5" spans="1:61" ht="2.25" customHeight="1" x14ac:dyDescent="0.2">
      <c r="A5" s="33"/>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17"/>
      <c r="AE5" s="36"/>
      <c r="AF5" s="36"/>
      <c r="AG5" s="36"/>
      <c r="AH5" s="36"/>
      <c r="AI5" s="36"/>
      <c r="AJ5" s="36"/>
      <c r="AK5" s="36"/>
      <c r="AL5" s="17"/>
      <c r="AM5" s="17"/>
      <c r="AN5" s="17"/>
      <c r="AO5" s="17"/>
      <c r="AP5" s="17"/>
      <c r="AQ5" s="17"/>
      <c r="AR5" s="17"/>
      <c r="AS5" s="17"/>
      <c r="AT5" s="17"/>
      <c r="AU5" s="1"/>
      <c r="AV5" s="1"/>
      <c r="AW5" s="1"/>
      <c r="AX5" s="1"/>
      <c r="AY5" s="1"/>
      <c r="AZ5" s="1"/>
      <c r="BA5" s="1"/>
      <c r="BB5" s="1"/>
      <c r="BC5" s="1"/>
      <c r="BD5" s="1"/>
    </row>
    <row r="6" spans="1:61" ht="15" customHeight="1" x14ac:dyDescent="0.2">
      <c r="A6" s="33"/>
      <c r="B6" s="128" t="s">
        <v>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7"/>
      <c r="AR6" s="17"/>
      <c r="AS6" s="17"/>
      <c r="AT6" s="17"/>
      <c r="AU6" s="1"/>
      <c r="AV6" s="1"/>
      <c r="AW6" s="1"/>
      <c r="AX6" s="1"/>
      <c r="AY6" s="1"/>
      <c r="AZ6" s="1"/>
      <c r="BA6" s="1"/>
      <c r="BB6" s="1"/>
      <c r="BC6" s="1"/>
      <c r="BD6" s="1"/>
    </row>
    <row r="7" spans="1:61" ht="15" customHeight="1" x14ac:dyDescent="0.2">
      <c r="A7" s="24"/>
      <c r="B7" s="17"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10" t="s">
        <v>3</v>
      </c>
      <c r="AI7" s="110"/>
      <c r="AJ7" s="110"/>
      <c r="AK7" s="110"/>
      <c r="AL7" s="110"/>
      <c r="AM7" s="110"/>
      <c r="AN7" s="110"/>
      <c r="AO7" s="110"/>
      <c r="AP7" s="110"/>
      <c r="AQ7" s="17"/>
      <c r="AR7" s="17"/>
      <c r="AS7" s="17"/>
      <c r="AT7" s="17"/>
      <c r="AU7" s="1"/>
      <c r="AV7" s="1"/>
      <c r="AW7" s="1"/>
      <c r="AX7" s="1"/>
      <c r="AY7" s="1"/>
      <c r="AZ7" s="1"/>
      <c r="BA7" s="1"/>
      <c r="BB7" s="1"/>
      <c r="BC7" s="1"/>
      <c r="BD7" s="1"/>
    </row>
    <row r="8" spans="1:61" ht="15" customHeight="1" x14ac:dyDescent="0.2">
      <c r="A8" s="24"/>
      <c r="B8" s="24" t="s">
        <v>4</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110" t="s">
        <v>5</v>
      </c>
      <c r="AI8" s="110"/>
      <c r="AJ8" s="110"/>
      <c r="AK8" s="110"/>
      <c r="AL8" s="110"/>
      <c r="AM8" s="110"/>
      <c r="AN8" s="110"/>
      <c r="AO8" s="110"/>
      <c r="AP8" s="110"/>
      <c r="AQ8" s="17"/>
      <c r="AR8" s="17"/>
      <c r="AS8" s="17"/>
      <c r="AT8" s="17"/>
      <c r="AU8" s="1"/>
      <c r="AV8" s="1"/>
      <c r="AW8" s="1"/>
      <c r="AX8" s="1"/>
      <c r="AY8" s="1"/>
      <c r="AZ8" s="1"/>
      <c r="BA8" s="1"/>
      <c r="BB8" s="1"/>
      <c r="BC8" s="1"/>
      <c r="BD8" s="1"/>
    </row>
    <row r="9" spans="1:61" ht="15" customHeight="1" x14ac:dyDescent="0.2">
      <c r="A9" s="24"/>
      <c r="B9" s="17" t="s">
        <v>6</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11" t="s">
        <v>7</v>
      </c>
      <c r="AI9" s="111"/>
      <c r="AJ9" s="111"/>
      <c r="AK9" s="111"/>
      <c r="AL9" s="111"/>
      <c r="AM9" s="111"/>
      <c r="AN9" s="111"/>
      <c r="AO9" s="111"/>
      <c r="AP9" s="111"/>
      <c r="AQ9" s="17"/>
      <c r="AR9" s="17"/>
      <c r="AS9" s="17"/>
      <c r="AT9" s="17"/>
      <c r="AU9" s="1"/>
      <c r="AV9" s="1"/>
      <c r="AW9" s="1"/>
      <c r="AX9" s="1"/>
      <c r="AY9" s="1"/>
      <c r="AZ9" s="1"/>
      <c r="BA9" s="1"/>
      <c r="BB9" s="1"/>
      <c r="BC9" s="1"/>
      <c r="BD9" s="1"/>
    </row>
    <row r="10" spans="1:61" ht="15" customHeight="1" x14ac:dyDescent="0.2">
      <c r="A10" s="24"/>
      <c r="B10" s="28" t="s">
        <v>125</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112"/>
      <c r="AJ10" s="113"/>
      <c r="AK10" s="113"/>
      <c r="AL10" s="113"/>
      <c r="AM10" s="113"/>
      <c r="AN10" s="113"/>
      <c r="AO10" s="113"/>
      <c r="AP10" s="114"/>
      <c r="AQ10" s="17"/>
      <c r="AR10" s="17"/>
      <c r="AS10" s="17"/>
      <c r="AT10" s="17"/>
      <c r="AU10" s="1"/>
      <c r="AV10" s="1"/>
      <c r="AW10" s="1"/>
      <c r="AX10" s="1"/>
      <c r="AY10" s="1"/>
      <c r="AZ10" s="1"/>
      <c r="BA10" s="1"/>
      <c r="BB10" s="1"/>
      <c r="BC10" s="1"/>
      <c r="BD10" s="1"/>
    </row>
    <row r="11" spans="1:61" ht="15" customHeight="1" x14ac:dyDescent="0.2">
      <c r="A11" s="24"/>
      <c r="B11" s="37" t="s">
        <v>8</v>
      </c>
      <c r="C11" s="37"/>
      <c r="D11" s="37"/>
      <c r="E11" s="37"/>
      <c r="F11" s="37"/>
      <c r="G11" s="37"/>
      <c r="H11" s="130"/>
      <c r="I11" s="130"/>
      <c r="J11" s="103" t="s">
        <v>9</v>
      </c>
      <c r="K11" s="103"/>
      <c r="L11" s="103"/>
      <c r="M11" s="103"/>
      <c r="N11" s="103"/>
      <c r="O11" s="103"/>
      <c r="P11" s="103"/>
      <c r="Q11" s="103"/>
      <c r="R11" s="37"/>
      <c r="S11" s="37"/>
      <c r="T11" s="37"/>
      <c r="U11" s="37"/>
      <c r="V11" s="37"/>
      <c r="W11" s="37"/>
      <c r="X11" s="37"/>
      <c r="Y11" s="37"/>
      <c r="Z11" s="37"/>
      <c r="AA11" s="37"/>
      <c r="AB11" s="37"/>
      <c r="AC11" s="37"/>
      <c r="AD11" s="37"/>
      <c r="AE11" s="37"/>
      <c r="AF11" s="37"/>
      <c r="AG11" s="37"/>
      <c r="AH11" s="37"/>
      <c r="AI11" s="115"/>
      <c r="AJ11" s="116"/>
      <c r="AK11" s="116"/>
      <c r="AL11" s="116"/>
      <c r="AM11" s="116"/>
      <c r="AN11" s="116"/>
      <c r="AO11" s="116"/>
      <c r="AP11" s="117"/>
      <c r="AQ11" s="17"/>
      <c r="AR11" s="17"/>
      <c r="AS11" s="17"/>
      <c r="AT11" s="17"/>
      <c r="AU11" s="1"/>
      <c r="AV11" s="1"/>
      <c r="AW11" s="1"/>
      <c r="AX11" s="1"/>
      <c r="AY11" s="1"/>
      <c r="AZ11" s="1"/>
      <c r="BA11" s="1"/>
      <c r="BB11" s="1"/>
      <c r="BC11" s="1"/>
      <c r="BD11" s="1"/>
      <c r="BE11" s="70" t="s">
        <v>218</v>
      </c>
      <c r="BI11" s="70" t="s">
        <v>219</v>
      </c>
    </row>
    <row r="12" spans="1:61" ht="15" customHeight="1" x14ac:dyDescent="0.2">
      <c r="A12" s="24"/>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28"/>
      <c r="AJ12" s="28"/>
      <c r="AK12" s="28"/>
      <c r="AL12" s="28"/>
      <c r="AM12" s="28"/>
      <c r="AN12" s="28"/>
      <c r="AO12" s="28"/>
      <c r="AP12" s="17"/>
      <c r="AQ12" s="17"/>
      <c r="AR12" s="17"/>
      <c r="AS12" s="17"/>
      <c r="AT12" s="17"/>
      <c r="AU12" s="1"/>
      <c r="AV12" s="1"/>
      <c r="AW12" s="1"/>
      <c r="AX12" s="1"/>
      <c r="AY12" s="1"/>
      <c r="AZ12" s="1"/>
      <c r="BA12" s="1"/>
      <c r="BB12" s="1"/>
      <c r="BC12" s="1"/>
      <c r="BD12" s="1"/>
    </row>
    <row r="13" spans="1:61" ht="15" customHeight="1" x14ac:dyDescent="0.2">
      <c r="A13" s="3"/>
      <c r="B13" s="124" t="s">
        <v>10</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5"/>
      <c r="AP13" s="125"/>
      <c r="AQ13" s="17"/>
      <c r="AR13" s="17"/>
      <c r="AS13" s="17"/>
      <c r="AT13" s="17"/>
      <c r="AU13" s="1"/>
      <c r="AV13" s="1"/>
      <c r="AW13" s="1"/>
      <c r="AX13" s="1"/>
      <c r="AY13" s="1"/>
      <c r="AZ13" s="1"/>
      <c r="BA13" s="1"/>
      <c r="BB13" s="1"/>
      <c r="BC13" s="1"/>
      <c r="BD13" s="1"/>
    </row>
    <row r="14" spans="1:61" ht="2.25" customHeight="1" x14ac:dyDescent="0.2">
      <c r="A14" s="3"/>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9"/>
      <c r="AP14" s="39"/>
      <c r="AQ14" s="17"/>
      <c r="AR14" s="17"/>
      <c r="AS14" s="17"/>
      <c r="AT14" s="17"/>
      <c r="AU14" s="1"/>
      <c r="AV14" s="1"/>
      <c r="AW14" s="1"/>
      <c r="AX14" s="1"/>
      <c r="AY14" s="1"/>
      <c r="AZ14" s="1"/>
      <c r="BA14" s="1"/>
      <c r="BB14" s="1"/>
      <c r="BC14" s="1"/>
      <c r="BD14" s="1"/>
    </row>
    <row r="15" spans="1:61" ht="30" customHeight="1" x14ac:dyDescent="0.2">
      <c r="A15" s="3"/>
      <c r="B15" s="107" t="s">
        <v>126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23"/>
      <c r="AP15" s="123"/>
      <c r="AQ15" s="17"/>
      <c r="AR15" s="17"/>
      <c r="AS15" s="17"/>
      <c r="AT15" s="17"/>
      <c r="AU15" s="1"/>
      <c r="AV15" s="1"/>
      <c r="AW15" s="1"/>
      <c r="AX15" s="1"/>
      <c r="AY15" s="1"/>
      <c r="AZ15" s="1"/>
      <c r="BA15" s="1"/>
      <c r="BB15" s="1"/>
      <c r="BC15" s="1"/>
      <c r="BD15" s="1"/>
    </row>
    <row r="16" spans="1:61" ht="30" customHeight="1" x14ac:dyDescent="0.2">
      <c r="A16" s="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7"/>
      <c r="AR16" s="17"/>
      <c r="AS16" s="17"/>
      <c r="AT16" s="17"/>
      <c r="AU16" s="1"/>
      <c r="AV16" s="1"/>
      <c r="AW16" s="1"/>
      <c r="AX16" s="1"/>
      <c r="AY16" s="1"/>
      <c r="AZ16" s="1"/>
      <c r="BA16" s="1"/>
      <c r="BB16" s="1"/>
      <c r="BC16" s="1"/>
      <c r="BD16" s="1"/>
    </row>
    <row r="17" spans="1:56" ht="2.25" customHeight="1" x14ac:dyDescent="0.2">
      <c r="A17" s="3"/>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9"/>
      <c r="AP17" s="39"/>
      <c r="AQ17" s="17"/>
      <c r="AR17" s="17"/>
      <c r="AS17" s="17"/>
      <c r="AT17" s="17"/>
      <c r="AU17" s="1"/>
      <c r="AV17" s="1"/>
      <c r="AW17" s="1"/>
      <c r="AX17" s="1"/>
      <c r="AY17" s="1"/>
      <c r="AZ17" s="1"/>
      <c r="BA17" s="1"/>
      <c r="BB17" s="1"/>
      <c r="BC17" s="1"/>
      <c r="BD17" s="1"/>
    </row>
    <row r="18" spans="1:56" ht="15" customHeight="1" x14ac:dyDescent="0.2">
      <c r="A18" s="3"/>
      <c r="B18" s="108" t="s">
        <v>11</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7"/>
      <c r="AR18" s="17"/>
      <c r="AS18" s="17"/>
      <c r="AT18" s="17"/>
      <c r="AU18" s="1"/>
      <c r="AV18" s="1"/>
      <c r="AW18" s="1"/>
      <c r="AX18" s="1"/>
      <c r="AY18" s="1"/>
      <c r="AZ18" s="1"/>
      <c r="BA18" s="1"/>
      <c r="BB18" s="1"/>
      <c r="BC18" s="1"/>
      <c r="BD18" s="1"/>
    </row>
    <row r="19" spans="1:56" ht="2.25" customHeight="1" x14ac:dyDescent="0.2">
      <c r="A19" s="3"/>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9"/>
      <c r="AP19" s="39"/>
      <c r="AQ19" s="17"/>
      <c r="AR19" s="17"/>
      <c r="AS19" s="17"/>
      <c r="AT19" s="17"/>
      <c r="AU19" s="1"/>
      <c r="AV19" s="1"/>
      <c r="AW19" s="1"/>
      <c r="AX19" s="1"/>
      <c r="AY19" s="1"/>
      <c r="AZ19" s="1"/>
      <c r="BA19" s="1"/>
      <c r="BB19" s="1"/>
      <c r="BC19" s="1"/>
      <c r="BD19" s="1"/>
    </row>
    <row r="20" spans="1:56" ht="15" customHeight="1" x14ac:dyDescent="0.2">
      <c r="A20" s="3"/>
      <c r="B20" s="107" t="s">
        <v>127</v>
      </c>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7"/>
      <c r="AR20" s="17"/>
      <c r="AS20" s="17"/>
      <c r="AT20" s="17"/>
      <c r="AU20" s="1"/>
      <c r="AV20" s="1"/>
      <c r="AW20" s="1"/>
      <c r="AX20" s="1"/>
      <c r="AY20" s="1"/>
      <c r="AZ20" s="1"/>
      <c r="BA20" s="1"/>
      <c r="BB20" s="1"/>
      <c r="BC20" s="1"/>
      <c r="BD20" s="1"/>
    </row>
    <row r="21" spans="1:56" ht="15" customHeight="1" x14ac:dyDescent="0.2">
      <c r="A21" s="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7"/>
      <c r="AR21" s="17"/>
      <c r="AS21" s="17"/>
      <c r="AT21" s="17"/>
      <c r="AU21" s="1"/>
      <c r="AV21" s="1"/>
      <c r="AW21" s="1"/>
      <c r="AX21" s="1"/>
      <c r="AY21" s="1"/>
      <c r="AZ21" s="1"/>
      <c r="BA21" s="1"/>
      <c r="BB21" s="1"/>
      <c r="BC21" s="1"/>
      <c r="BD21" s="1"/>
    </row>
    <row r="22" spans="1:56" ht="2.25" customHeight="1" x14ac:dyDescent="0.2">
      <c r="A22" s="3"/>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9"/>
      <c r="AP22" s="39"/>
      <c r="AQ22" s="17"/>
      <c r="AR22" s="17"/>
      <c r="AS22" s="17"/>
      <c r="AT22" s="17"/>
      <c r="AU22" s="1"/>
      <c r="AV22" s="1"/>
      <c r="AW22" s="1"/>
      <c r="AX22" s="1"/>
      <c r="AY22" s="1"/>
      <c r="AZ22" s="1"/>
      <c r="BA22" s="1"/>
      <c r="BB22" s="1"/>
      <c r="BC22" s="1"/>
      <c r="BD22" s="1"/>
    </row>
    <row r="23" spans="1:56" ht="15" customHeight="1" x14ac:dyDescent="0.2">
      <c r="A23" s="3"/>
      <c r="B23" s="108" t="s">
        <v>12</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7"/>
      <c r="AR23" s="17"/>
      <c r="AS23" s="17"/>
      <c r="AT23" s="17"/>
      <c r="AU23" s="1"/>
      <c r="AV23" s="1"/>
      <c r="AW23" s="1"/>
      <c r="AX23" s="1"/>
      <c r="AY23" s="1"/>
      <c r="AZ23" s="1"/>
      <c r="BA23" s="1"/>
      <c r="BB23" s="1"/>
      <c r="BC23" s="1"/>
      <c r="BD23" s="1"/>
    </row>
    <row r="24" spans="1:56" ht="2.25" customHeight="1" x14ac:dyDescent="0.2">
      <c r="A24" s="3"/>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9"/>
      <c r="AP24" s="39"/>
      <c r="AQ24" s="17"/>
      <c r="AR24" s="17"/>
      <c r="AS24" s="17"/>
      <c r="AT24" s="17"/>
      <c r="AU24" s="1"/>
      <c r="AV24" s="1"/>
      <c r="AW24" s="1"/>
      <c r="AX24" s="1"/>
      <c r="AY24" s="1"/>
      <c r="AZ24" s="1"/>
      <c r="BA24" s="1"/>
      <c r="BB24" s="1"/>
      <c r="BC24" s="1"/>
      <c r="BD24" s="1"/>
    </row>
    <row r="25" spans="1:56" ht="15" customHeight="1" x14ac:dyDescent="0.2">
      <c r="A25" s="24"/>
      <c r="B25" s="104" t="s">
        <v>13</v>
      </c>
      <c r="C25" s="105"/>
      <c r="D25" s="106" t="s">
        <v>9</v>
      </c>
      <c r="E25" s="106"/>
      <c r="F25" s="106"/>
      <c r="G25" s="106"/>
      <c r="H25" s="106"/>
      <c r="I25" s="106"/>
      <c r="J25" s="104" t="s">
        <v>128</v>
      </c>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7"/>
      <c r="AR25" s="17"/>
      <c r="AS25" s="17"/>
      <c r="AT25" s="17"/>
      <c r="AU25" s="1"/>
      <c r="AV25" s="1"/>
      <c r="AW25" s="1"/>
      <c r="AX25" s="1"/>
      <c r="AY25" s="1"/>
      <c r="AZ25" s="1"/>
      <c r="BA25" s="1"/>
      <c r="BB25" s="1"/>
      <c r="BC25" s="1"/>
      <c r="BD25" s="1"/>
    </row>
    <row r="26" spans="1:56" ht="15" customHeight="1" x14ac:dyDescent="0.2">
      <c r="A26" s="24"/>
      <c r="B26" s="107" t="s">
        <v>129</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7"/>
      <c r="AR26" s="17"/>
      <c r="AS26" s="17"/>
      <c r="AT26" s="17"/>
      <c r="AU26" s="1"/>
      <c r="AV26" s="1"/>
      <c r="AW26" s="1"/>
      <c r="AX26" s="1"/>
      <c r="AY26" s="1"/>
      <c r="AZ26" s="1"/>
      <c r="BA26" s="1"/>
      <c r="BB26" s="1"/>
      <c r="BC26" s="1"/>
      <c r="BD26" s="1"/>
    </row>
    <row r="27" spans="1:56" ht="15" customHeight="1" x14ac:dyDescent="0.2">
      <c r="A27" s="24"/>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17"/>
      <c r="AR27" s="17"/>
      <c r="AS27" s="17"/>
      <c r="AT27" s="17"/>
      <c r="AU27" s="1"/>
      <c r="AV27" s="1"/>
      <c r="AW27" s="1"/>
      <c r="AX27" s="1"/>
      <c r="AY27" s="1"/>
      <c r="AZ27" s="1"/>
      <c r="BA27" s="1"/>
      <c r="BB27" s="1"/>
      <c r="BC27" s="1"/>
      <c r="BD27" s="1"/>
    </row>
    <row r="28" spans="1:56" ht="15" customHeight="1" x14ac:dyDescent="0.2">
      <c r="A28" s="3"/>
      <c r="B28" s="126" t="s">
        <v>14</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7"/>
      <c r="AQ28" s="17"/>
      <c r="AR28" s="17"/>
      <c r="AS28" s="17"/>
      <c r="AT28" s="17"/>
      <c r="AU28" s="1"/>
      <c r="AV28" s="1"/>
      <c r="AW28" s="1"/>
      <c r="AX28" s="1"/>
      <c r="AY28" s="1"/>
      <c r="AZ28" s="1"/>
      <c r="BA28" s="1"/>
      <c r="BB28" s="1"/>
      <c r="BC28" s="1"/>
      <c r="BD28" s="1"/>
    </row>
    <row r="29" spans="1:56" ht="15" customHeight="1" x14ac:dyDescent="0.2">
      <c r="A29" s="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17"/>
      <c r="AP29" s="17"/>
      <c r="AQ29" s="17"/>
      <c r="AR29" s="17"/>
      <c r="AS29" s="17"/>
      <c r="AT29" s="17"/>
      <c r="AU29" s="1"/>
      <c r="AV29" s="1"/>
      <c r="AW29" s="1"/>
      <c r="AX29" s="1"/>
      <c r="AY29" s="1"/>
      <c r="AZ29" s="1"/>
      <c r="BA29" s="1"/>
      <c r="BB29" s="1"/>
      <c r="BC29" s="1"/>
      <c r="BD29" s="1"/>
    </row>
    <row r="30" spans="1:56" ht="15" customHeight="1" x14ac:dyDescent="0.2">
      <c r="A30" s="41">
        <v>1</v>
      </c>
      <c r="B30" s="120" t="s">
        <v>130</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7"/>
      <c r="AR30" s="17"/>
      <c r="AS30" s="17"/>
      <c r="AT30" s="17"/>
      <c r="AU30" s="1"/>
      <c r="AV30" s="1"/>
      <c r="AW30" s="1"/>
      <c r="AX30" s="1"/>
      <c r="AY30" s="1"/>
      <c r="AZ30" s="1"/>
      <c r="BA30" s="1"/>
      <c r="BB30" s="1"/>
      <c r="BC30" s="1"/>
      <c r="BD30" s="1"/>
    </row>
    <row r="31" spans="1:56" ht="15" hidden="1" customHeight="1" x14ac:dyDescent="0.2">
      <c r="A31" s="3"/>
      <c r="B31" s="2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
      <c r="AV31" s="1"/>
      <c r="AW31" s="1"/>
      <c r="AX31" s="1"/>
      <c r="AY31" s="1"/>
      <c r="AZ31" s="1"/>
      <c r="BA31" s="1"/>
      <c r="BB31" s="1"/>
      <c r="BC31" s="1"/>
      <c r="BD31" s="1"/>
    </row>
    <row r="32" spans="1:56" ht="15" customHeight="1" x14ac:dyDescent="0.2">
      <c r="A32" s="3"/>
      <c r="B32" s="17"/>
      <c r="C32" s="119" t="s">
        <v>15</v>
      </c>
      <c r="D32" s="119"/>
      <c r="E32" s="119"/>
      <c r="F32" s="119"/>
      <c r="G32" s="119"/>
      <c r="H32" s="119"/>
      <c r="I32" s="119"/>
      <c r="J32" s="119"/>
      <c r="K32" s="119"/>
      <c r="L32" s="119"/>
      <c r="M32" s="119"/>
      <c r="N32" s="119"/>
      <c r="O32" s="17"/>
      <c r="P32" s="17"/>
      <c r="Q32" s="119" t="s">
        <v>16</v>
      </c>
      <c r="R32" s="119"/>
      <c r="S32" s="119"/>
      <c r="T32" s="119"/>
      <c r="U32" s="119"/>
      <c r="V32" s="119"/>
      <c r="W32" s="119"/>
      <c r="X32" s="119"/>
      <c r="Y32" s="119"/>
      <c r="Z32" s="119"/>
      <c r="AA32" s="119"/>
      <c r="AB32" s="119"/>
      <c r="AC32" s="17"/>
      <c r="AD32" s="17"/>
      <c r="AE32" s="119" t="s">
        <v>17</v>
      </c>
      <c r="AF32" s="119"/>
      <c r="AG32" s="119"/>
      <c r="AH32" s="119"/>
      <c r="AI32" s="119"/>
      <c r="AJ32" s="119"/>
      <c r="AK32" s="119"/>
      <c r="AL32" s="119"/>
      <c r="AM32" s="119"/>
      <c r="AN32" s="119"/>
      <c r="AO32" s="119"/>
      <c r="AP32" s="119"/>
      <c r="AQ32" s="17"/>
      <c r="AR32" s="17"/>
      <c r="AS32" s="17"/>
      <c r="AT32" s="17"/>
      <c r="AU32" s="1"/>
      <c r="AV32" s="1"/>
      <c r="AW32" s="1"/>
      <c r="AX32" s="1"/>
      <c r="AY32" s="1"/>
      <c r="AZ32" s="1"/>
      <c r="BA32" s="1"/>
      <c r="BB32" s="1"/>
      <c r="BC32" s="1"/>
      <c r="BD32" s="1"/>
    </row>
    <row r="33" spans="1:61" ht="15" customHeight="1" x14ac:dyDescent="0.2">
      <c r="A33" s="3"/>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
      <c r="AV33" s="1"/>
      <c r="AW33" s="1"/>
      <c r="AX33" s="1"/>
      <c r="AY33" s="1"/>
      <c r="AZ33" s="1"/>
      <c r="BA33" s="1"/>
      <c r="BB33" s="1"/>
      <c r="BC33" s="1"/>
      <c r="BD33" s="1"/>
    </row>
    <row r="34" spans="1:61" ht="15" customHeight="1" x14ac:dyDescent="0.2">
      <c r="A34" s="3">
        <v>2</v>
      </c>
      <c r="B34" s="120" t="s">
        <v>131</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7"/>
      <c r="AR34" s="17"/>
      <c r="AS34" s="17"/>
      <c r="AT34" s="17"/>
      <c r="AU34" s="1"/>
      <c r="AV34" s="1"/>
      <c r="AW34" s="1"/>
      <c r="AX34" s="1"/>
      <c r="AY34" s="1"/>
      <c r="AZ34" s="1"/>
      <c r="BA34" s="1"/>
      <c r="BB34" s="1"/>
      <c r="BC34" s="1"/>
      <c r="BD34" s="1"/>
    </row>
    <row r="35" spans="1:61" ht="15" hidden="1" customHeight="1" x14ac:dyDescent="0.2">
      <c r="A35" s="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
      <c r="AV35" s="1"/>
      <c r="AW35" s="1"/>
      <c r="AX35" s="1"/>
      <c r="AY35" s="1"/>
      <c r="AZ35" s="1"/>
      <c r="BA35" s="1"/>
      <c r="BB35" s="1"/>
      <c r="BC35" s="1"/>
      <c r="BD35" s="1"/>
    </row>
    <row r="36" spans="1:61" ht="15" customHeight="1" x14ac:dyDescent="0.2">
      <c r="A36" s="3"/>
      <c r="B36" s="17"/>
      <c r="C36" s="119" t="s">
        <v>18</v>
      </c>
      <c r="D36" s="119"/>
      <c r="E36" s="119"/>
      <c r="F36" s="119"/>
      <c r="G36" s="119"/>
      <c r="H36" s="119"/>
      <c r="I36" s="119"/>
      <c r="J36" s="119"/>
      <c r="K36" s="119"/>
      <c r="L36" s="119"/>
      <c r="M36" s="119"/>
      <c r="N36" s="119"/>
      <c r="O36" s="17"/>
      <c r="P36" s="17"/>
      <c r="Q36" s="119" t="s">
        <v>19</v>
      </c>
      <c r="R36" s="119"/>
      <c r="S36" s="119"/>
      <c r="T36" s="119"/>
      <c r="U36" s="119"/>
      <c r="V36" s="119"/>
      <c r="W36" s="119"/>
      <c r="X36" s="119"/>
      <c r="Y36" s="119"/>
      <c r="Z36" s="119"/>
      <c r="AA36" s="119"/>
      <c r="AB36" s="119"/>
      <c r="AC36" s="17"/>
      <c r="AD36" s="17"/>
      <c r="AE36" s="119" t="s">
        <v>20</v>
      </c>
      <c r="AF36" s="119"/>
      <c r="AG36" s="119"/>
      <c r="AH36" s="119"/>
      <c r="AI36" s="119"/>
      <c r="AJ36" s="119"/>
      <c r="AK36" s="119"/>
      <c r="AL36" s="119"/>
      <c r="AM36" s="119"/>
      <c r="AN36" s="119"/>
      <c r="AO36" s="119"/>
      <c r="AP36" s="119"/>
      <c r="AQ36" s="17"/>
      <c r="AR36" s="17"/>
      <c r="AS36" s="17"/>
      <c r="AT36" s="17"/>
      <c r="AU36" s="1"/>
      <c r="AV36" s="1"/>
      <c r="AW36" s="1"/>
      <c r="AX36" s="1"/>
      <c r="AY36" s="1"/>
      <c r="AZ36" s="1"/>
      <c r="BA36" s="1"/>
      <c r="BB36" s="1"/>
      <c r="BC36" s="1"/>
      <c r="BD36" s="1"/>
    </row>
    <row r="37" spans="1:61" ht="15" hidden="1" customHeight="1" x14ac:dyDescent="0.2">
      <c r="A37" s="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
      <c r="AV37" s="1"/>
      <c r="AW37" s="1"/>
      <c r="AX37" s="1"/>
      <c r="AY37" s="1"/>
      <c r="AZ37" s="1"/>
      <c r="BA37" s="1"/>
      <c r="BB37" s="1"/>
      <c r="BC37" s="1"/>
      <c r="BD37" s="1"/>
    </row>
    <row r="38" spans="1:61" ht="15" customHeight="1" x14ac:dyDescent="0.2">
      <c r="A38" s="3"/>
      <c r="B38" s="17"/>
      <c r="C38" s="119" t="s">
        <v>21</v>
      </c>
      <c r="D38" s="119"/>
      <c r="E38" s="119"/>
      <c r="F38" s="119"/>
      <c r="G38" s="119"/>
      <c r="H38" s="119"/>
      <c r="I38" s="119"/>
      <c r="J38" s="119"/>
      <c r="K38" s="119"/>
      <c r="L38" s="119"/>
      <c r="M38" s="119"/>
      <c r="N38" s="119"/>
      <c r="O38" s="17"/>
      <c r="P38" s="17"/>
      <c r="Q38" s="119" t="s">
        <v>22</v>
      </c>
      <c r="R38" s="119"/>
      <c r="S38" s="119"/>
      <c r="T38" s="119"/>
      <c r="U38" s="119"/>
      <c r="V38" s="119"/>
      <c r="W38" s="119"/>
      <c r="X38" s="119"/>
      <c r="Y38" s="119"/>
      <c r="Z38" s="119"/>
      <c r="AA38" s="119"/>
      <c r="AB38" s="119"/>
      <c r="AC38" s="17"/>
      <c r="AD38" s="17"/>
      <c r="AE38" s="119" t="s">
        <v>23</v>
      </c>
      <c r="AF38" s="119"/>
      <c r="AG38" s="119"/>
      <c r="AH38" s="119"/>
      <c r="AI38" s="119"/>
      <c r="AJ38" s="119"/>
      <c r="AK38" s="119"/>
      <c r="AL38" s="119"/>
      <c r="AM38" s="119"/>
      <c r="AN38" s="119"/>
      <c r="AO38" s="119"/>
      <c r="AP38" s="119"/>
      <c r="AQ38" s="17"/>
      <c r="AR38" s="17"/>
      <c r="AS38" s="17"/>
      <c r="AT38" s="17"/>
      <c r="AU38" s="1"/>
      <c r="AV38" s="1"/>
      <c r="AW38" s="1"/>
      <c r="AX38" s="1"/>
      <c r="AY38" s="1"/>
      <c r="AZ38" s="1"/>
      <c r="BA38" s="1"/>
      <c r="BB38" s="1"/>
      <c r="BC38" s="1"/>
      <c r="BD38" s="1"/>
    </row>
    <row r="39" spans="1:61" ht="15" customHeight="1" x14ac:dyDescent="0.2">
      <c r="A39" s="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
      <c r="AV39" s="1"/>
      <c r="AW39" s="1"/>
      <c r="AX39" s="1"/>
      <c r="AY39" s="1"/>
      <c r="AZ39" s="1"/>
      <c r="BA39" s="1"/>
      <c r="BB39" s="1"/>
      <c r="BC39" s="1"/>
      <c r="BD39" s="1"/>
    </row>
    <row r="40" spans="1:61" ht="15" customHeight="1" x14ac:dyDescent="0.2">
      <c r="A40" s="41">
        <v>3</v>
      </c>
      <c r="B40" s="120" t="s">
        <v>26</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7"/>
      <c r="AR40" s="17"/>
      <c r="AS40" s="17"/>
      <c r="AT40" s="17"/>
      <c r="AU40" s="1"/>
      <c r="AV40" s="1"/>
      <c r="AW40" s="1"/>
      <c r="AX40" s="1"/>
      <c r="AY40" s="1"/>
      <c r="AZ40" s="1"/>
      <c r="BA40" s="1"/>
      <c r="BB40" s="1"/>
      <c r="BC40" s="1"/>
      <c r="BD40" s="1"/>
      <c r="BE40" s="70"/>
      <c r="BH40" s="70"/>
      <c r="BI40" s="70"/>
    </row>
    <row r="41" spans="1:61" ht="15" hidden="1" customHeight="1" x14ac:dyDescent="0.2">
      <c r="A41" s="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
      <c r="AV41" s="1"/>
      <c r="AW41" s="1"/>
      <c r="AX41" s="1"/>
      <c r="AY41" s="1"/>
      <c r="AZ41" s="1"/>
      <c r="BA41" s="1"/>
      <c r="BB41" s="1"/>
      <c r="BC41" s="1"/>
      <c r="BD41" s="1"/>
    </row>
    <row r="42" spans="1:61" ht="15" customHeight="1" x14ac:dyDescent="0.2">
      <c r="A42" s="3"/>
      <c r="B42" s="17"/>
      <c r="C42" s="119" t="s">
        <v>24</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7"/>
      <c r="AR42" s="17"/>
      <c r="AS42" s="17"/>
      <c r="AT42" s="17"/>
      <c r="AU42" s="1"/>
      <c r="AV42" s="1"/>
      <c r="AW42" s="1"/>
      <c r="AX42" s="1"/>
      <c r="AY42" s="1"/>
      <c r="AZ42" s="1"/>
      <c r="BA42" s="1"/>
      <c r="BB42" s="1"/>
      <c r="BC42" s="1"/>
      <c r="BD42" s="1"/>
      <c r="BE42" s="70"/>
      <c r="BH42" s="70"/>
      <c r="BI42" s="70"/>
    </row>
    <row r="43" spans="1:61" ht="15" hidden="1" customHeight="1" x14ac:dyDescent="0.2">
      <c r="A43" s="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
      <c r="AV43" s="1"/>
      <c r="AW43" s="1"/>
      <c r="AX43" s="1"/>
      <c r="AY43" s="1"/>
      <c r="AZ43" s="1"/>
      <c r="BA43" s="1"/>
      <c r="BB43" s="1"/>
      <c r="BC43" s="1"/>
      <c r="BD43" s="1"/>
    </row>
    <row r="44" spans="1:61" ht="15" customHeight="1" x14ac:dyDescent="0.2">
      <c r="A44" s="3"/>
      <c r="B44" s="17"/>
      <c r="C44" s="119" t="s">
        <v>25</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7"/>
      <c r="AR44" s="17"/>
      <c r="AS44" s="17"/>
      <c r="AT44" s="17"/>
      <c r="AU44" s="1"/>
      <c r="AV44" s="1"/>
      <c r="AW44" s="1"/>
      <c r="AX44" s="1"/>
      <c r="AY44" s="1"/>
      <c r="AZ44" s="1"/>
      <c r="BA44" s="1"/>
      <c r="BB44" s="1"/>
      <c r="BC44" s="1"/>
      <c r="BD44" s="1"/>
    </row>
    <row r="45" spans="1:61" ht="15" customHeight="1" x14ac:dyDescent="0.2">
      <c r="A45" s="3"/>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
      <c r="AV45" s="1"/>
      <c r="AW45" s="1"/>
      <c r="AX45" s="1"/>
      <c r="AY45" s="1"/>
      <c r="AZ45" s="1"/>
      <c r="BA45" s="1"/>
      <c r="BB45" s="1"/>
      <c r="BC45" s="1"/>
      <c r="BD45" s="1"/>
    </row>
    <row r="46" spans="1:61" ht="15" customHeight="1" x14ac:dyDescent="0.2">
      <c r="A46" s="41">
        <v>4</v>
      </c>
      <c r="B46" s="120" t="s">
        <v>27</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7"/>
      <c r="AR46" s="17"/>
      <c r="AS46" s="17"/>
      <c r="AT46" s="17"/>
      <c r="AU46" s="1"/>
      <c r="AV46" s="1"/>
      <c r="AW46" s="1"/>
      <c r="AX46" s="1"/>
      <c r="AY46" s="1"/>
      <c r="AZ46" s="1"/>
      <c r="BA46" s="1"/>
      <c r="BB46" s="1"/>
      <c r="BC46" s="1"/>
      <c r="BD46" s="1"/>
    </row>
    <row r="47" spans="1:61" ht="15" customHeight="1" x14ac:dyDescent="0.2">
      <c r="A47" s="3"/>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
      <c r="AV47" s="1"/>
      <c r="AW47" s="1"/>
      <c r="AX47" s="1"/>
      <c r="AY47" s="1"/>
      <c r="AZ47" s="1"/>
      <c r="BA47" s="1"/>
      <c r="BB47" s="1"/>
      <c r="BC47" s="1"/>
      <c r="BD47" s="1"/>
    </row>
    <row r="48" spans="1:61" ht="15" customHeight="1" x14ac:dyDescent="0.2">
      <c r="A48" s="3"/>
      <c r="B48" s="136" t="s">
        <v>28</v>
      </c>
      <c r="C48" s="119"/>
      <c r="D48" s="119"/>
      <c r="E48" s="119"/>
      <c r="F48" s="119"/>
      <c r="G48" s="119"/>
      <c r="H48" s="119"/>
      <c r="I48" s="119"/>
      <c r="J48" s="119"/>
      <c r="K48" s="119"/>
      <c r="L48" s="119"/>
      <c r="M48" s="119"/>
      <c r="N48" s="119"/>
      <c r="O48" s="119"/>
      <c r="P48" s="17"/>
      <c r="Q48" s="185"/>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7"/>
      <c r="AQ48" s="17"/>
      <c r="AR48" s="17"/>
      <c r="AS48" s="17"/>
      <c r="AT48" s="17"/>
      <c r="AU48" s="1"/>
      <c r="AV48" s="1"/>
      <c r="AW48" s="1"/>
      <c r="AX48" s="1"/>
      <c r="AY48" s="1"/>
      <c r="AZ48" s="1"/>
      <c r="BA48" s="1"/>
      <c r="BB48" s="1"/>
      <c r="BC48" s="1"/>
      <c r="BD48" s="1"/>
    </row>
    <row r="49" spans="1:56" ht="2.25" customHeight="1" x14ac:dyDescent="0.2">
      <c r="A49" s="3"/>
      <c r="B49" s="17"/>
      <c r="C49" s="17"/>
      <c r="D49" s="17"/>
      <c r="E49" s="17"/>
      <c r="F49" s="17"/>
      <c r="G49" s="17"/>
      <c r="H49" s="17"/>
      <c r="I49" s="17"/>
      <c r="J49" s="17"/>
      <c r="K49" s="17"/>
      <c r="L49" s="17"/>
      <c r="M49" s="17"/>
      <c r="N49" s="16"/>
      <c r="O49" s="17"/>
      <c r="P49" s="17"/>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17"/>
      <c r="AR49" s="17"/>
      <c r="AS49" s="17"/>
      <c r="AT49" s="17"/>
      <c r="AU49" s="1"/>
      <c r="AV49" s="1"/>
      <c r="AW49" s="1"/>
      <c r="AX49" s="1"/>
      <c r="AY49" s="1"/>
      <c r="AZ49" s="1"/>
      <c r="BA49" s="1"/>
      <c r="BB49" s="1"/>
      <c r="BC49" s="1"/>
      <c r="BD49" s="1"/>
    </row>
    <row r="50" spans="1:56" ht="15" customHeight="1" x14ac:dyDescent="0.2">
      <c r="A50" s="3"/>
      <c r="B50" s="136" t="s">
        <v>29</v>
      </c>
      <c r="C50" s="119"/>
      <c r="D50" s="119"/>
      <c r="E50" s="119"/>
      <c r="F50" s="119"/>
      <c r="G50" s="119"/>
      <c r="H50" s="119"/>
      <c r="I50" s="119"/>
      <c r="J50" s="119"/>
      <c r="K50" s="119"/>
      <c r="L50" s="119"/>
      <c r="M50" s="119"/>
      <c r="N50" s="119"/>
      <c r="O50" s="119"/>
      <c r="P50" s="17"/>
      <c r="Q50" s="185"/>
      <c r="R50" s="188"/>
      <c r="S50" s="188"/>
      <c r="T50" s="188"/>
      <c r="U50" s="188"/>
      <c r="V50" s="188"/>
      <c r="W50" s="188"/>
      <c r="X50" s="188"/>
      <c r="Y50" s="188"/>
      <c r="Z50" s="188"/>
      <c r="AA50" s="188"/>
      <c r="AB50" s="188"/>
      <c r="AC50" s="188"/>
      <c r="AD50" s="188"/>
      <c r="AE50" s="188"/>
      <c r="AF50" s="188"/>
      <c r="AG50" s="188"/>
      <c r="AH50" s="188"/>
      <c r="AI50" s="188"/>
      <c r="AJ50" s="188"/>
      <c r="AK50" s="189"/>
      <c r="AL50" s="42"/>
      <c r="AM50" s="137"/>
      <c r="AN50" s="138"/>
      <c r="AO50" s="138"/>
      <c r="AP50" s="139"/>
      <c r="AQ50" s="17"/>
      <c r="AR50" s="17"/>
      <c r="AS50" s="17"/>
      <c r="AT50" s="17"/>
      <c r="AU50" s="1"/>
      <c r="AV50" s="1"/>
      <c r="AW50" s="1"/>
      <c r="AX50" s="1"/>
      <c r="AY50" s="1"/>
      <c r="AZ50" s="1"/>
      <c r="BA50" s="1"/>
      <c r="BB50" s="1"/>
      <c r="BC50" s="1"/>
      <c r="BD50" s="1"/>
    </row>
    <row r="51" spans="1:56" ht="2.25" customHeight="1" x14ac:dyDescent="0.2">
      <c r="A51" s="3"/>
      <c r="B51" s="17"/>
      <c r="C51" s="17"/>
      <c r="D51" s="17"/>
      <c r="E51" s="17"/>
      <c r="F51" s="17"/>
      <c r="G51" s="17"/>
      <c r="H51" s="17"/>
      <c r="I51" s="17"/>
      <c r="J51" s="17"/>
      <c r="K51" s="17"/>
      <c r="L51" s="17"/>
      <c r="M51" s="17"/>
      <c r="N51" s="16"/>
      <c r="O51" s="17"/>
      <c r="P51" s="17"/>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17"/>
      <c r="AR51" s="17"/>
      <c r="AS51" s="17"/>
      <c r="AT51" s="17"/>
      <c r="AU51" s="1"/>
      <c r="AV51" s="1"/>
      <c r="AW51" s="1"/>
      <c r="AX51" s="1"/>
      <c r="AY51" s="1"/>
      <c r="AZ51" s="1"/>
      <c r="BA51" s="1"/>
      <c r="BB51" s="1"/>
      <c r="BC51" s="1"/>
      <c r="BD51" s="1"/>
    </row>
    <row r="52" spans="1:56" ht="15" customHeight="1" x14ac:dyDescent="0.2">
      <c r="A52" s="3"/>
      <c r="B52" s="136" t="s">
        <v>30</v>
      </c>
      <c r="C52" s="119"/>
      <c r="D52" s="119"/>
      <c r="E52" s="119"/>
      <c r="F52" s="119"/>
      <c r="G52" s="119"/>
      <c r="H52" s="119"/>
      <c r="I52" s="119"/>
      <c r="J52" s="119"/>
      <c r="K52" s="119"/>
      <c r="L52" s="119"/>
      <c r="M52" s="119"/>
      <c r="N52" s="119"/>
      <c r="O52" s="119"/>
      <c r="P52" s="17"/>
      <c r="Q52" s="137"/>
      <c r="R52" s="138"/>
      <c r="S52" s="138"/>
      <c r="T52" s="139"/>
      <c r="U52" s="42"/>
      <c r="V52" s="140"/>
      <c r="W52" s="141"/>
      <c r="X52" s="141"/>
      <c r="Y52" s="141"/>
      <c r="Z52" s="141"/>
      <c r="AA52" s="141"/>
      <c r="AB52" s="141"/>
      <c r="AC52" s="141"/>
      <c r="AD52" s="141"/>
      <c r="AE52" s="141"/>
      <c r="AF52" s="141"/>
      <c r="AG52" s="141"/>
      <c r="AH52" s="141"/>
      <c r="AI52" s="141"/>
      <c r="AJ52" s="141"/>
      <c r="AK52" s="141"/>
      <c r="AL52" s="141"/>
      <c r="AM52" s="141"/>
      <c r="AN52" s="141"/>
      <c r="AO52" s="141"/>
      <c r="AP52" s="142"/>
      <c r="AQ52" s="17"/>
      <c r="AR52" s="17"/>
      <c r="AS52" s="17"/>
      <c r="AT52" s="17"/>
      <c r="AU52" s="1"/>
      <c r="AV52" s="1"/>
      <c r="AW52" s="1"/>
      <c r="AX52" s="1"/>
      <c r="AY52" s="1"/>
      <c r="AZ52" s="1"/>
      <c r="BA52" s="1"/>
      <c r="BB52" s="1"/>
      <c r="BC52" s="1"/>
      <c r="BD52" s="1"/>
    </row>
    <row r="53" spans="1:56" ht="2.25" customHeight="1" x14ac:dyDescent="0.2">
      <c r="A53" s="3"/>
      <c r="B53" s="43"/>
      <c r="C53" s="17"/>
      <c r="D53" s="17"/>
      <c r="E53" s="17"/>
      <c r="F53" s="17"/>
      <c r="G53" s="17"/>
      <c r="H53" s="17"/>
      <c r="I53" s="17"/>
      <c r="J53" s="17"/>
      <c r="K53" s="17"/>
      <c r="L53" s="17"/>
      <c r="M53" s="17"/>
      <c r="N53" s="17"/>
      <c r="O53" s="17"/>
      <c r="P53" s="17"/>
      <c r="Q53" s="44"/>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17"/>
      <c r="AR53" s="17"/>
      <c r="AS53" s="17"/>
      <c r="AT53" s="17"/>
      <c r="AU53" s="1"/>
      <c r="AV53" s="1"/>
      <c r="AW53" s="1"/>
      <c r="AX53" s="1"/>
      <c r="AY53" s="1"/>
      <c r="AZ53" s="1"/>
      <c r="BA53" s="1"/>
      <c r="BB53" s="1"/>
      <c r="BC53" s="1"/>
      <c r="BD53" s="1"/>
    </row>
    <row r="54" spans="1:56" ht="15" customHeight="1" x14ac:dyDescent="0.2">
      <c r="A54" s="3"/>
      <c r="B54" s="136" t="s">
        <v>31</v>
      </c>
      <c r="C54" s="119"/>
      <c r="D54" s="119"/>
      <c r="E54" s="119"/>
      <c r="F54" s="119"/>
      <c r="G54" s="119"/>
      <c r="H54" s="119"/>
      <c r="I54" s="119"/>
      <c r="J54" s="119"/>
      <c r="K54" s="119"/>
      <c r="L54" s="119"/>
      <c r="M54" s="119"/>
      <c r="N54" s="119"/>
      <c r="O54" s="119"/>
      <c r="P54" s="17"/>
      <c r="Q54" s="75"/>
      <c r="R54" s="76"/>
      <c r="S54" s="76"/>
      <c r="T54" s="76"/>
      <c r="U54" s="67"/>
      <c r="V54" s="76"/>
      <c r="W54" s="76"/>
      <c r="X54" s="76"/>
      <c r="Y54" s="67"/>
      <c r="Z54" s="76"/>
      <c r="AA54" s="76"/>
      <c r="AB54" s="76"/>
      <c r="AC54" s="67"/>
      <c r="AD54" s="45"/>
      <c r="AE54" s="45"/>
      <c r="AF54" s="45"/>
      <c r="AG54" s="45"/>
      <c r="AH54" s="45"/>
      <c r="AI54" s="45"/>
      <c r="AJ54" s="45"/>
      <c r="AK54" s="45"/>
      <c r="AL54" s="45"/>
      <c r="AM54" s="45"/>
      <c r="AN54" s="45"/>
      <c r="AO54" s="45"/>
      <c r="AP54" s="45"/>
      <c r="AQ54" s="17"/>
      <c r="AR54" s="17"/>
      <c r="AS54" s="17"/>
      <c r="AT54" s="17"/>
      <c r="AU54" s="1"/>
      <c r="AV54" s="1"/>
      <c r="AW54" s="1"/>
      <c r="AX54" s="1"/>
      <c r="AY54" s="1"/>
      <c r="AZ54" s="1"/>
      <c r="BA54" s="1"/>
      <c r="BB54" s="1"/>
      <c r="BC54" s="1"/>
      <c r="BD54" s="1"/>
    </row>
    <row r="55" spans="1:56" ht="15" customHeight="1" x14ac:dyDescent="0.2">
      <c r="A55" s="3"/>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
      <c r="AV55" s="1"/>
      <c r="AW55" s="1"/>
      <c r="AX55" s="1"/>
      <c r="AY55" s="1"/>
      <c r="AZ55" s="1"/>
      <c r="BA55" s="1"/>
      <c r="BB55" s="1"/>
      <c r="BC55" s="1"/>
      <c r="BD55" s="1"/>
    </row>
    <row r="56" spans="1:56" ht="15" customHeight="1" x14ac:dyDescent="0.2">
      <c r="A56" s="41">
        <v>5</v>
      </c>
      <c r="B56" s="120" t="s">
        <v>32</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7"/>
      <c r="AR56" s="17"/>
      <c r="AS56" s="17"/>
      <c r="AT56" s="17"/>
      <c r="AU56" s="1"/>
      <c r="AV56" s="1"/>
      <c r="AW56" s="1"/>
      <c r="AX56" s="1"/>
      <c r="AY56" s="1"/>
      <c r="AZ56" s="1"/>
      <c r="BA56" s="1"/>
      <c r="BB56" s="1"/>
      <c r="BC56" s="1"/>
      <c r="BD56" s="1"/>
    </row>
    <row r="57" spans="1:56" ht="15" customHeight="1" x14ac:dyDescent="0.2">
      <c r="A57" s="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
      <c r="AV57" s="1"/>
      <c r="AW57" s="1"/>
      <c r="AX57" s="1"/>
      <c r="AY57" s="1"/>
      <c r="AZ57" s="1"/>
      <c r="BA57" s="1"/>
      <c r="BB57" s="1"/>
      <c r="BC57" s="1"/>
      <c r="BD57" s="1"/>
    </row>
    <row r="58" spans="1:56" ht="15" customHeight="1" x14ac:dyDescent="0.2">
      <c r="A58" s="3"/>
      <c r="B58" s="136" t="s">
        <v>28</v>
      </c>
      <c r="C58" s="119"/>
      <c r="D58" s="119"/>
      <c r="E58" s="119"/>
      <c r="F58" s="119"/>
      <c r="G58" s="119"/>
      <c r="H58" s="119"/>
      <c r="I58" s="119"/>
      <c r="J58" s="119"/>
      <c r="K58" s="119"/>
      <c r="L58" s="119"/>
      <c r="M58" s="119"/>
      <c r="N58" s="119"/>
      <c r="O58" s="119"/>
      <c r="P58" s="17"/>
      <c r="Q58" s="185"/>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7"/>
      <c r="AQ58" s="17"/>
      <c r="AR58" s="17"/>
      <c r="AS58" s="17"/>
      <c r="AT58" s="17"/>
      <c r="AU58" s="1"/>
      <c r="AV58" s="1"/>
      <c r="AW58" s="1"/>
      <c r="AX58" s="1"/>
      <c r="AY58" s="1"/>
      <c r="AZ58" s="1"/>
      <c r="BA58" s="1"/>
      <c r="BB58" s="1"/>
      <c r="BC58" s="1"/>
      <c r="BD58" s="1"/>
    </row>
    <row r="59" spans="1:56" ht="2.25" customHeight="1" x14ac:dyDescent="0.2">
      <c r="A59" s="3"/>
      <c r="B59" s="17"/>
      <c r="C59" s="17"/>
      <c r="D59" s="17"/>
      <c r="E59" s="17"/>
      <c r="F59" s="17"/>
      <c r="G59" s="17"/>
      <c r="H59" s="17"/>
      <c r="I59" s="17"/>
      <c r="J59" s="17"/>
      <c r="K59" s="17"/>
      <c r="L59" s="17"/>
      <c r="M59" s="17"/>
      <c r="N59" s="16"/>
      <c r="O59" s="17"/>
      <c r="P59" s="17"/>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17"/>
      <c r="AR59" s="17"/>
      <c r="AS59" s="17"/>
      <c r="AT59" s="17"/>
      <c r="AU59" s="1"/>
      <c r="AV59" s="1"/>
      <c r="AW59" s="1"/>
      <c r="AX59" s="1"/>
      <c r="AY59" s="1"/>
      <c r="AZ59" s="1"/>
      <c r="BA59" s="1"/>
      <c r="BB59" s="1"/>
      <c r="BC59" s="1"/>
      <c r="BD59" s="1"/>
    </row>
    <row r="60" spans="1:56" ht="15" customHeight="1" x14ac:dyDescent="0.2">
      <c r="A60" s="3"/>
      <c r="B60" s="136" t="s">
        <v>29</v>
      </c>
      <c r="C60" s="119"/>
      <c r="D60" s="119"/>
      <c r="E60" s="119"/>
      <c r="F60" s="119"/>
      <c r="G60" s="119"/>
      <c r="H60" s="119"/>
      <c r="I60" s="119"/>
      <c r="J60" s="119"/>
      <c r="K60" s="119"/>
      <c r="L60" s="119"/>
      <c r="M60" s="119"/>
      <c r="N60" s="119"/>
      <c r="O60" s="119"/>
      <c r="P60" s="17"/>
      <c r="Q60" s="140"/>
      <c r="R60" s="141"/>
      <c r="S60" s="141"/>
      <c r="T60" s="141"/>
      <c r="U60" s="141"/>
      <c r="V60" s="141"/>
      <c r="W60" s="141"/>
      <c r="X60" s="141"/>
      <c r="Y60" s="141"/>
      <c r="Z60" s="141"/>
      <c r="AA60" s="141"/>
      <c r="AB60" s="141"/>
      <c r="AC60" s="141"/>
      <c r="AD60" s="141"/>
      <c r="AE60" s="141"/>
      <c r="AF60" s="141"/>
      <c r="AG60" s="141"/>
      <c r="AH60" s="141"/>
      <c r="AI60" s="141"/>
      <c r="AJ60" s="141"/>
      <c r="AK60" s="142"/>
      <c r="AL60" s="42"/>
      <c r="AM60" s="137"/>
      <c r="AN60" s="138"/>
      <c r="AO60" s="138"/>
      <c r="AP60" s="139"/>
      <c r="AQ60" s="17"/>
      <c r="AR60" s="17"/>
      <c r="AS60" s="17"/>
      <c r="AT60" s="17"/>
      <c r="AU60" s="1"/>
      <c r="AV60" s="1"/>
      <c r="AW60" s="1"/>
      <c r="AX60" s="1"/>
      <c r="AY60" s="1"/>
      <c r="AZ60" s="1"/>
      <c r="BA60" s="1"/>
      <c r="BB60" s="1"/>
      <c r="BC60" s="1"/>
      <c r="BD60" s="1"/>
    </row>
    <row r="61" spans="1:56" ht="2.25" customHeight="1" x14ac:dyDescent="0.2">
      <c r="A61" s="3"/>
      <c r="B61" s="17"/>
      <c r="C61" s="17"/>
      <c r="D61" s="17"/>
      <c r="E61" s="17"/>
      <c r="F61" s="17"/>
      <c r="G61" s="17"/>
      <c r="H61" s="17"/>
      <c r="I61" s="17"/>
      <c r="J61" s="17"/>
      <c r="K61" s="17"/>
      <c r="L61" s="17"/>
      <c r="M61" s="17"/>
      <c r="N61" s="16"/>
      <c r="O61" s="17"/>
      <c r="P61" s="17"/>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17"/>
      <c r="AR61" s="17"/>
      <c r="AS61" s="17"/>
      <c r="AT61" s="17"/>
      <c r="AU61" s="1"/>
      <c r="AV61" s="1"/>
      <c r="AW61" s="1"/>
      <c r="AX61" s="1"/>
      <c r="AY61" s="1"/>
      <c r="AZ61" s="1"/>
      <c r="BA61" s="1"/>
      <c r="BB61" s="1"/>
      <c r="BC61" s="1"/>
      <c r="BD61" s="1"/>
    </row>
    <row r="62" spans="1:56" ht="15" customHeight="1" x14ac:dyDescent="0.2">
      <c r="A62" s="3"/>
      <c r="B62" s="136" t="s">
        <v>30</v>
      </c>
      <c r="C62" s="119"/>
      <c r="D62" s="119"/>
      <c r="E62" s="119"/>
      <c r="F62" s="119"/>
      <c r="G62" s="119"/>
      <c r="H62" s="119"/>
      <c r="I62" s="119"/>
      <c r="J62" s="119"/>
      <c r="K62" s="119"/>
      <c r="L62" s="119"/>
      <c r="M62" s="119"/>
      <c r="N62" s="119"/>
      <c r="O62" s="119"/>
      <c r="P62" s="17"/>
      <c r="Q62" s="137"/>
      <c r="R62" s="138"/>
      <c r="S62" s="138"/>
      <c r="T62" s="139"/>
      <c r="U62" s="42"/>
      <c r="V62" s="140"/>
      <c r="W62" s="141"/>
      <c r="X62" s="141"/>
      <c r="Y62" s="141"/>
      <c r="Z62" s="141"/>
      <c r="AA62" s="141"/>
      <c r="AB62" s="141"/>
      <c r="AC62" s="141"/>
      <c r="AD62" s="141"/>
      <c r="AE62" s="141"/>
      <c r="AF62" s="141"/>
      <c r="AG62" s="141"/>
      <c r="AH62" s="141"/>
      <c r="AI62" s="141"/>
      <c r="AJ62" s="141"/>
      <c r="AK62" s="141"/>
      <c r="AL62" s="141"/>
      <c r="AM62" s="141"/>
      <c r="AN62" s="141"/>
      <c r="AO62" s="141"/>
      <c r="AP62" s="142"/>
      <c r="AQ62" s="17"/>
      <c r="AR62" s="17"/>
      <c r="AS62" s="17"/>
      <c r="AT62" s="17"/>
      <c r="AU62" s="1"/>
      <c r="AV62" s="1"/>
      <c r="AW62" s="1"/>
      <c r="AX62" s="1"/>
      <c r="AY62" s="1"/>
      <c r="AZ62" s="1"/>
      <c r="BA62" s="1"/>
      <c r="BB62" s="1"/>
      <c r="BC62" s="1"/>
      <c r="BD62" s="1"/>
    </row>
    <row r="63" spans="1:56" ht="15" customHeight="1" x14ac:dyDescent="0.2">
      <c r="A63" s="3"/>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
      <c r="AV63" s="1"/>
      <c r="AW63" s="1"/>
      <c r="AX63" s="1"/>
      <c r="AY63" s="1"/>
      <c r="AZ63" s="1"/>
      <c r="BA63" s="1"/>
      <c r="BB63" s="1"/>
      <c r="BC63" s="1"/>
      <c r="BD63" s="1"/>
    </row>
    <row r="64" spans="1:56" ht="15" customHeight="1" x14ac:dyDescent="0.2">
      <c r="A64" s="41">
        <v>6</v>
      </c>
      <c r="B64" s="120" t="s">
        <v>132</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7"/>
      <c r="AR64" s="17"/>
      <c r="AS64" s="17"/>
      <c r="AT64" s="17"/>
      <c r="AU64" s="1"/>
      <c r="AV64" s="1"/>
      <c r="AW64" s="1"/>
      <c r="AX64" s="1"/>
      <c r="AY64" s="1"/>
      <c r="AZ64" s="1"/>
      <c r="BA64" s="1"/>
      <c r="BB64" s="1"/>
      <c r="BC64" s="1"/>
      <c r="BD64" s="1"/>
    </row>
    <row r="65" spans="1:56" ht="2.25" customHeight="1" x14ac:dyDescent="0.2">
      <c r="A65" s="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
      <c r="AV65" s="1"/>
      <c r="AW65" s="1"/>
      <c r="AX65" s="1"/>
      <c r="AY65" s="1"/>
      <c r="AZ65" s="1"/>
      <c r="BA65" s="1"/>
      <c r="BB65" s="1"/>
      <c r="BC65" s="1"/>
      <c r="BD65" s="1"/>
    </row>
    <row r="66" spans="1:56" ht="15" customHeight="1" x14ac:dyDescent="0.2">
      <c r="A66" s="3"/>
      <c r="B66" s="136" t="s">
        <v>28</v>
      </c>
      <c r="C66" s="119"/>
      <c r="D66" s="119"/>
      <c r="E66" s="119"/>
      <c r="F66" s="119"/>
      <c r="G66" s="119"/>
      <c r="H66" s="119"/>
      <c r="I66" s="119"/>
      <c r="J66" s="119"/>
      <c r="K66" s="119"/>
      <c r="L66" s="119"/>
      <c r="M66" s="119"/>
      <c r="N66" s="119"/>
      <c r="O66" s="119"/>
      <c r="P66" s="17"/>
      <c r="Q66" s="185"/>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7"/>
      <c r="AQ66" s="17"/>
      <c r="AR66" s="17"/>
      <c r="AS66" s="17"/>
      <c r="AT66" s="17"/>
      <c r="AU66" s="1"/>
      <c r="AV66" s="1"/>
      <c r="AW66" s="1"/>
      <c r="AX66" s="1"/>
      <c r="AY66" s="1"/>
      <c r="AZ66" s="1"/>
      <c r="BA66" s="1"/>
      <c r="BB66" s="1"/>
      <c r="BC66" s="1"/>
      <c r="BD66" s="1"/>
    </row>
    <row r="67" spans="1:56" ht="2.25" customHeight="1" x14ac:dyDescent="0.2">
      <c r="A67" s="3"/>
      <c r="B67" s="17"/>
      <c r="C67" s="17"/>
      <c r="D67" s="17"/>
      <c r="E67" s="17"/>
      <c r="F67" s="17"/>
      <c r="G67" s="17"/>
      <c r="H67" s="17"/>
      <c r="I67" s="17"/>
      <c r="J67" s="17"/>
      <c r="K67" s="17"/>
      <c r="L67" s="17"/>
      <c r="M67" s="17"/>
      <c r="N67" s="16"/>
      <c r="O67" s="17"/>
      <c r="P67" s="17"/>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17"/>
      <c r="AR67" s="17"/>
      <c r="AS67" s="17"/>
      <c r="AT67" s="17"/>
      <c r="AU67" s="1"/>
      <c r="AV67" s="1"/>
      <c r="AW67" s="1"/>
      <c r="AX67" s="1"/>
      <c r="AY67" s="1"/>
      <c r="AZ67" s="1"/>
      <c r="BA67" s="1"/>
      <c r="BB67" s="1"/>
      <c r="BC67" s="1"/>
      <c r="BD67" s="1"/>
    </row>
    <row r="68" spans="1:56" ht="15" customHeight="1" x14ac:dyDescent="0.2">
      <c r="A68" s="3"/>
      <c r="B68" s="136" t="s">
        <v>29</v>
      </c>
      <c r="C68" s="119"/>
      <c r="D68" s="119"/>
      <c r="E68" s="119"/>
      <c r="F68" s="119"/>
      <c r="G68" s="119"/>
      <c r="H68" s="119"/>
      <c r="I68" s="119"/>
      <c r="J68" s="119"/>
      <c r="K68" s="119"/>
      <c r="L68" s="119"/>
      <c r="M68" s="119"/>
      <c r="N68" s="119"/>
      <c r="O68" s="119"/>
      <c r="P68" s="17"/>
      <c r="Q68" s="185"/>
      <c r="R68" s="188"/>
      <c r="S68" s="188"/>
      <c r="T68" s="188"/>
      <c r="U68" s="188"/>
      <c r="V68" s="188"/>
      <c r="W68" s="188"/>
      <c r="X68" s="188"/>
      <c r="Y68" s="188"/>
      <c r="Z68" s="188"/>
      <c r="AA68" s="188"/>
      <c r="AB68" s="188"/>
      <c r="AC68" s="188"/>
      <c r="AD68" s="188"/>
      <c r="AE68" s="188"/>
      <c r="AF68" s="188"/>
      <c r="AG68" s="188"/>
      <c r="AH68" s="188"/>
      <c r="AI68" s="188"/>
      <c r="AJ68" s="188"/>
      <c r="AK68" s="189"/>
      <c r="AL68" s="42"/>
      <c r="AM68" s="137"/>
      <c r="AN68" s="138"/>
      <c r="AO68" s="138"/>
      <c r="AP68" s="139"/>
      <c r="AQ68" s="17"/>
      <c r="AR68" s="17"/>
      <c r="AS68" s="17"/>
      <c r="AT68" s="17"/>
      <c r="AU68" s="1"/>
      <c r="AV68" s="1"/>
      <c r="AW68" s="1"/>
      <c r="AX68" s="1"/>
      <c r="AY68" s="1"/>
      <c r="AZ68" s="1"/>
      <c r="BA68" s="1"/>
      <c r="BB68" s="1"/>
      <c r="BC68" s="1"/>
      <c r="BD68" s="1"/>
    </row>
    <row r="69" spans="1:56" ht="2.25" customHeight="1" x14ac:dyDescent="0.2">
      <c r="A69" s="3"/>
      <c r="B69" s="17"/>
      <c r="C69" s="17"/>
      <c r="D69" s="17"/>
      <c r="E69" s="17"/>
      <c r="F69" s="17"/>
      <c r="G69" s="17"/>
      <c r="H69" s="17"/>
      <c r="I69" s="17"/>
      <c r="J69" s="17"/>
      <c r="K69" s="17"/>
      <c r="L69" s="17"/>
      <c r="M69" s="17"/>
      <c r="N69" s="16"/>
      <c r="O69" s="17"/>
      <c r="P69" s="17"/>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17"/>
      <c r="AR69" s="17"/>
      <c r="AS69" s="17"/>
      <c r="AT69" s="17"/>
      <c r="AU69" s="1"/>
      <c r="AV69" s="1"/>
      <c r="AW69" s="1"/>
      <c r="AX69" s="1"/>
      <c r="AY69" s="1"/>
      <c r="AZ69" s="1"/>
      <c r="BA69" s="1"/>
      <c r="BB69" s="1"/>
      <c r="BC69" s="1"/>
      <c r="BD69" s="1"/>
    </row>
    <row r="70" spans="1:56" ht="15" customHeight="1" x14ac:dyDescent="0.2">
      <c r="A70" s="3"/>
      <c r="B70" s="136" t="s">
        <v>30</v>
      </c>
      <c r="C70" s="119"/>
      <c r="D70" s="119"/>
      <c r="E70" s="119"/>
      <c r="F70" s="119"/>
      <c r="G70" s="119"/>
      <c r="H70" s="119"/>
      <c r="I70" s="119"/>
      <c r="J70" s="119"/>
      <c r="K70" s="119"/>
      <c r="L70" s="119"/>
      <c r="M70" s="119"/>
      <c r="N70" s="119"/>
      <c r="O70" s="119"/>
      <c r="P70" s="17"/>
      <c r="Q70" s="137"/>
      <c r="R70" s="138"/>
      <c r="S70" s="138"/>
      <c r="T70" s="139"/>
      <c r="U70" s="42"/>
      <c r="V70" s="140"/>
      <c r="W70" s="141"/>
      <c r="X70" s="141"/>
      <c r="Y70" s="141"/>
      <c r="Z70" s="141"/>
      <c r="AA70" s="141"/>
      <c r="AB70" s="141"/>
      <c r="AC70" s="141"/>
      <c r="AD70" s="141"/>
      <c r="AE70" s="141"/>
      <c r="AF70" s="141"/>
      <c r="AG70" s="141"/>
      <c r="AH70" s="141"/>
      <c r="AI70" s="141"/>
      <c r="AJ70" s="141"/>
      <c r="AK70" s="141"/>
      <c r="AL70" s="141"/>
      <c r="AM70" s="141"/>
      <c r="AN70" s="141"/>
      <c r="AO70" s="141"/>
      <c r="AP70" s="142"/>
      <c r="AQ70" s="17"/>
      <c r="AR70" s="17"/>
      <c r="AS70" s="17"/>
      <c r="AT70" s="17"/>
      <c r="AU70" s="1"/>
      <c r="AV70" s="1"/>
      <c r="AW70" s="1"/>
      <c r="AX70" s="1"/>
      <c r="AY70" s="1"/>
      <c r="AZ70" s="1"/>
      <c r="BA70" s="1"/>
      <c r="BB70" s="1"/>
      <c r="BC70" s="1"/>
      <c r="BD70" s="1"/>
    </row>
    <row r="71" spans="1:56" ht="2.25" customHeight="1" x14ac:dyDescent="0.2">
      <c r="A71" s="3"/>
      <c r="B71" s="17"/>
      <c r="C71" s="17"/>
      <c r="D71" s="17"/>
      <c r="E71" s="17"/>
      <c r="F71" s="17"/>
      <c r="G71" s="17"/>
      <c r="H71" s="17"/>
      <c r="I71" s="17"/>
      <c r="J71" s="17"/>
      <c r="K71" s="17"/>
      <c r="L71" s="17"/>
      <c r="M71" s="17"/>
      <c r="N71" s="17"/>
      <c r="O71" s="17"/>
      <c r="P71" s="17"/>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17"/>
      <c r="AR71" s="17"/>
      <c r="AS71" s="17"/>
      <c r="AT71" s="17"/>
      <c r="AU71" s="1"/>
      <c r="AV71" s="1"/>
      <c r="AW71" s="1"/>
      <c r="AX71" s="1"/>
      <c r="AY71" s="1"/>
      <c r="AZ71" s="1"/>
      <c r="BA71" s="1"/>
      <c r="BB71" s="1"/>
      <c r="BC71" s="1"/>
      <c r="BD71" s="1"/>
    </row>
    <row r="72" spans="1:56" ht="30" customHeight="1" x14ac:dyDescent="0.2">
      <c r="A72" s="3"/>
      <c r="B72" s="122" t="s">
        <v>133</v>
      </c>
      <c r="C72" s="119"/>
      <c r="D72" s="119"/>
      <c r="E72" s="119"/>
      <c r="F72" s="119"/>
      <c r="G72" s="119"/>
      <c r="H72" s="119"/>
      <c r="I72" s="119"/>
      <c r="J72" s="119"/>
      <c r="K72" s="119"/>
      <c r="L72" s="119"/>
      <c r="M72" s="119"/>
      <c r="N72" s="119"/>
      <c r="O72" s="119"/>
      <c r="P72" s="17"/>
      <c r="Q72" s="185"/>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7"/>
      <c r="AQ72" s="17"/>
      <c r="AR72" s="17"/>
      <c r="AS72" s="17"/>
      <c r="AT72" s="17"/>
      <c r="AU72" s="1"/>
      <c r="AV72" s="1"/>
      <c r="AW72" s="1"/>
      <c r="AX72" s="1"/>
      <c r="AY72" s="1"/>
      <c r="AZ72" s="1"/>
      <c r="BA72" s="1"/>
      <c r="BB72" s="1"/>
      <c r="BC72" s="1"/>
      <c r="BD72" s="1"/>
    </row>
    <row r="73" spans="1:56" ht="15" customHeight="1" x14ac:dyDescent="0.2">
      <c r="A73" s="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
      <c r="AV73" s="1"/>
      <c r="AW73" s="1"/>
      <c r="AX73" s="1"/>
      <c r="AY73" s="1"/>
      <c r="AZ73" s="1"/>
      <c r="BA73" s="1"/>
      <c r="BB73" s="1"/>
      <c r="BC73" s="1"/>
      <c r="BD73" s="1"/>
    </row>
    <row r="74" spans="1:56" ht="15" customHeight="1" x14ac:dyDescent="0.2">
      <c r="A74" s="41">
        <v>7</v>
      </c>
      <c r="B74" s="120" t="s">
        <v>134</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7"/>
      <c r="AR74" s="17"/>
      <c r="AS74" s="17"/>
      <c r="AT74" s="17"/>
      <c r="AU74" s="1"/>
      <c r="AV74" s="1"/>
      <c r="AW74" s="1"/>
      <c r="AX74" s="1"/>
      <c r="AY74" s="1"/>
      <c r="AZ74" s="1"/>
      <c r="BA74" s="1"/>
      <c r="BB74" s="1"/>
      <c r="BC74" s="1"/>
      <c r="BD74" s="1"/>
    </row>
    <row r="75" spans="1:56" ht="2.25" customHeight="1" x14ac:dyDescent="0.2">
      <c r="A75" s="41"/>
      <c r="B75" s="24"/>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
      <c r="AV75" s="1"/>
      <c r="AW75" s="1"/>
      <c r="AX75" s="1"/>
      <c r="AY75" s="1"/>
      <c r="AZ75" s="1"/>
      <c r="BA75" s="1"/>
      <c r="BB75" s="1"/>
      <c r="BC75" s="1"/>
      <c r="BD75" s="1"/>
    </row>
    <row r="76" spans="1:56" ht="15" customHeight="1" x14ac:dyDescent="0.2">
      <c r="A76" s="3"/>
      <c r="B76" s="121" t="s">
        <v>135</v>
      </c>
      <c r="C76" s="119"/>
      <c r="D76" s="119"/>
      <c r="E76" s="119"/>
      <c r="F76" s="119"/>
      <c r="G76" s="119"/>
      <c r="H76" s="119"/>
      <c r="I76" s="119"/>
      <c r="J76" s="119"/>
      <c r="K76" s="119"/>
      <c r="L76" s="119"/>
      <c r="M76" s="119"/>
      <c r="N76" s="119"/>
      <c r="O76" s="119"/>
      <c r="P76" s="17"/>
      <c r="Q76" s="185"/>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7"/>
      <c r="AQ76" s="17"/>
      <c r="AR76" s="17"/>
      <c r="AS76" s="17"/>
      <c r="AT76" s="17"/>
      <c r="AU76" s="1"/>
      <c r="AV76" s="1"/>
      <c r="AW76" s="1"/>
      <c r="AX76" s="1"/>
      <c r="AY76" s="1"/>
      <c r="AZ76" s="1"/>
      <c r="BA76" s="1"/>
      <c r="BB76" s="1"/>
      <c r="BC76" s="1"/>
      <c r="BD76" s="1"/>
    </row>
    <row r="77" spans="1:56" ht="2.25" customHeight="1" x14ac:dyDescent="0.2">
      <c r="A77" s="3"/>
      <c r="B77" s="17"/>
      <c r="C77" s="17"/>
      <c r="D77" s="17"/>
      <c r="E77" s="17"/>
      <c r="F77" s="17"/>
      <c r="G77" s="17"/>
      <c r="H77" s="17"/>
      <c r="I77" s="17"/>
      <c r="J77" s="17"/>
      <c r="K77" s="17"/>
      <c r="L77" s="17"/>
      <c r="M77" s="17"/>
      <c r="N77" s="17"/>
      <c r="O77" s="17"/>
      <c r="P77" s="17"/>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17"/>
      <c r="AR77" s="17"/>
      <c r="AS77" s="17"/>
      <c r="AT77" s="17"/>
      <c r="AU77" s="1"/>
      <c r="AV77" s="1"/>
      <c r="AW77" s="1"/>
      <c r="AX77" s="1"/>
      <c r="AY77" s="1"/>
      <c r="AZ77" s="1"/>
      <c r="BA77" s="1"/>
      <c r="BB77" s="1"/>
      <c r="BC77" s="1"/>
      <c r="BD77" s="1"/>
    </row>
    <row r="78" spans="1:56" ht="15" customHeight="1" x14ac:dyDescent="0.2">
      <c r="A78" s="3"/>
      <c r="B78" s="121" t="s">
        <v>29</v>
      </c>
      <c r="C78" s="119"/>
      <c r="D78" s="119"/>
      <c r="E78" s="119"/>
      <c r="F78" s="119"/>
      <c r="G78" s="119"/>
      <c r="H78" s="119"/>
      <c r="I78" s="119"/>
      <c r="J78" s="119"/>
      <c r="K78" s="119"/>
      <c r="L78" s="119"/>
      <c r="M78" s="119"/>
      <c r="N78" s="119"/>
      <c r="O78" s="119"/>
      <c r="P78" s="17"/>
      <c r="Q78" s="185"/>
      <c r="R78" s="188"/>
      <c r="S78" s="188"/>
      <c r="T78" s="188"/>
      <c r="U78" s="188"/>
      <c r="V78" s="188"/>
      <c r="W78" s="188"/>
      <c r="X78" s="188"/>
      <c r="Y78" s="188"/>
      <c r="Z78" s="188"/>
      <c r="AA78" s="188"/>
      <c r="AB78" s="188"/>
      <c r="AC78" s="188"/>
      <c r="AD78" s="188"/>
      <c r="AE78" s="188"/>
      <c r="AF78" s="188"/>
      <c r="AG78" s="188"/>
      <c r="AH78" s="188"/>
      <c r="AI78" s="188"/>
      <c r="AJ78" s="188"/>
      <c r="AK78" s="189"/>
      <c r="AL78" s="42"/>
      <c r="AM78" s="137"/>
      <c r="AN78" s="138"/>
      <c r="AO78" s="138"/>
      <c r="AP78" s="139"/>
      <c r="AQ78" s="17"/>
      <c r="AR78" s="17"/>
      <c r="AS78" s="17"/>
      <c r="AT78" s="17"/>
      <c r="AU78" s="1"/>
      <c r="AV78" s="1"/>
      <c r="AW78" s="1"/>
      <c r="AX78" s="1"/>
      <c r="AY78" s="1"/>
      <c r="AZ78" s="1"/>
      <c r="BA78" s="1"/>
      <c r="BB78" s="1"/>
      <c r="BC78" s="1"/>
      <c r="BD78" s="1"/>
    </row>
    <row r="79" spans="1:56" ht="2.25" customHeight="1" x14ac:dyDescent="0.2">
      <c r="A79" s="3"/>
      <c r="B79" s="17"/>
      <c r="C79" s="17"/>
      <c r="D79" s="17"/>
      <c r="E79" s="17"/>
      <c r="F79" s="17"/>
      <c r="G79" s="17"/>
      <c r="H79" s="17"/>
      <c r="I79" s="17"/>
      <c r="J79" s="17"/>
      <c r="K79" s="17"/>
      <c r="L79" s="17"/>
      <c r="M79" s="17"/>
      <c r="N79" s="17"/>
      <c r="O79" s="17"/>
      <c r="P79" s="17"/>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17"/>
      <c r="AR79" s="17"/>
      <c r="AS79" s="17"/>
      <c r="AT79" s="17"/>
      <c r="AU79" s="1"/>
      <c r="AV79" s="1"/>
      <c r="AW79" s="1"/>
      <c r="AX79" s="1"/>
      <c r="AY79" s="1"/>
      <c r="AZ79" s="1"/>
      <c r="BA79" s="1"/>
      <c r="BB79" s="1"/>
      <c r="BC79" s="1"/>
      <c r="BD79" s="1"/>
    </row>
    <row r="80" spans="1:56" ht="15" customHeight="1" x14ac:dyDescent="0.2">
      <c r="A80" s="3"/>
      <c r="B80" s="121" t="s">
        <v>30</v>
      </c>
      <c r="C80" s="119"/>
      <c r="D80" s="119"/>
      <c r="E80" s="119"/>
      <c r="F80" s="119"/>
      <c r="G80" s="119"/>
      <c r="H80" s="119"/>
      <c r="I80" s="119"/>
      <c r="J80" s="119"/>
      <c r="K80" s="119"/>
      <c r="L80" s="119"/>
      <c r="M80" s="119"/>
      <c r="N80" s="119"/>
      <c r="O80" s="119"/>
      <c r="P80" s="17"/>
      <c r="Q80" s="137"/>
      <c r="R80" s="138"/>
      <c r="S80" s="138"/>
      <c r="T80" s="139"/>
      <c r="U80" s="42"/>
      <c r="V80" s="140"/>
      <c r="W80" s="141"/>
      <c r="X80" s="141"/>
      <c r="Y80" s="141"/>
      <c r="Z80" s="141"/>
      <c r="AA80" s="141"/>
      <c r="AB80" s="141"/>
      <c r="AC80" s="141"/>
      <c r="AD80" s="141"/>
      <c r="AE80" s="141"/>
      <c r="AF80" s="141"/>
      <c r="AG80" s="141"/>
      <c r="AH80" s="141"/>
      <c r="AI80" s="141"/>
      <c r="AJ80" s="141"/>
      <c r="AK80" s="141"/>
      <c r="AL80" s="141"/>
      <c r="AM80" s="141"/>
      <c r="AN80" s="141"/>
      <c r="AO80" s="141"/>
      <c r="AP80" s="142"/>
      <c r="AQ80" s="17"/>
      <c r="AR80" s="17"/>
      <c r="AS80" s="17"/>
      <c r="AT80" s="17"/>
      <c r="AU80" s="1"/>
      <c r="AV80" s="1"/>
      <c r="AW80" s="1"/>
      <c r="AX80" s="1"/>
      <c r="AY80" s="1"/>
      <c r="AZ80" s="1"/>
      <c r="BA80" s="1"/>
      <c r="BB80" s="1"/>
      <c r="BC80" s="1"/>
      <c r="BD80" s="1"/>
    </row>
    <row r="81" spans="1:56" ht="2.25" customHeight="1" x14ac:dyDescent="0.2">
      <c r="A81" s="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
      <c r="AV81" s="1"/>
      <c r="AW81" s="1"/>
      <c r="AX81" s="1"/>
      <c r="AY81" s="1"/>
      <c r="AZ81" s="1"/>
      <c r="BA81" s="1"/>
      <c r="BB81" s="1"/>
      <c r="BC81" s="1"/>
      <c r="BD81" s="1"/>
    </row>
    <row r="82" spans="1:56" ht="15" customHeight="1" x14ac:dyDescent="0.2">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7"/>
      <c r="AR82" s="17"/>
      <c r="AS82" s="17"/>
      <c r="AT82" s="17"/>
      <c r="AU82" s="1"/>
      <c r="AV82" s="1"/>
      <c r="AW82" s="1"/>
      <c r="AX82" s="1"/>
      <c r="AY82" s="1"/>
      <c r="AZ82" s="1"/>
      <c r="BA82" s="1"/>
      <c r="BB82" s="1"/>
      <c r="BC82" s="1"/>
      <c r="BD82" s="1"/>
    </row>
    <row r="83" spans="1:56" ht="15" customHeight="1" x14ac:dyDescent="0.2">
      <c r="A83" s="41">
        <v>8</v>
      </c>
      <c r="B83" s="120" t="s">
        <v>136</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7"/>
      <c r="AR83" s="17"/>
      <c r="AS83" s="17"/>
      <c r="AT83" s="17"/>
      <c r="AU83" s="1"/>
      <c r="AV83" s="1"/>
      <c r="AW83" s="1"/>
      <c r="AX83" s="1"/>
      <c r="AY83" s="1"/>
      <c r="AZ83" s="1"/>
      <c r="BA83" s="1"/>
      <c r="BB83" s="1"/>
      <c r="BC83" s="1"/>
      <c r="BD83" s="1"/>
    </row>
    <row r="84" spans="1:56" ht="2.25" customHeight="1" x14ac:dyDescent="0.2">
      <c r="A84" s="3"/>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
      <c r="AV84" s="1"/>
      <c r="AW84" s="1"/>
      <c r="AX84" s="1"/>
      <c r="AY84" s="1"/>
      <c r="AZ84" s="1"/>
      <c r="BA84" s="1"/>
      <c r="BB84" s="1"/>
      <c r="BC84" s="1"/>
      <c r="BD84" s="1"/>
    </row>
    <row r="85" spans="1:56" ht="45" customHeight="1" x14ac:dyDescent="0.2">
      <c r="A85" s="3"/>
      <c r="B85" s="143" t="s">
        <v>137</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7"/>
      <c r="AR85" s="17"/>
      <c r="AS85" s="17"/>
      <c r="AT85" s="17"/>
      <c r="AU85" s="1"/>
      <c r="AV85" s="1"/>
      <c r="AW85" s="1"/>
      <c r="AX85" s="1"/>
      <c r="AY85" s="1"/>
      <c r="AZ85" s="1"/>
      <c r="BA85" s="1"/>
      <c r="BB85" s="1"/>
      <c r="BC85" s="1"/>
      <c r="BD85" s="1"/>
    </row>
    <row r="86" spans="1:56" ht="15" customHeight="1" x14ac:dyDescent="0.2">
      <c r="A86" s="3"/>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
      <c r="AV86" s="1"/>
      <c r="AW86" s="1"/>
      <c r="AX86" s="1"/>
      <c r="AY86" s="1"/>
      <c r="AZ86" s="1"/>
      <c r="BA86" s="1"/>
      <c r="BB86" s="1"/>
      <c r="BC86" s="1"/>
      <c r="BD86" s="1"/>
    </row>
    <row r="87" spans="1:56" ht="15" customHeight="1" x14ac:dyDescent="0.2">
      <c r="A87" s="3"/>
      <c r="B87" s="111" t="s">
        <v>33</v>
      </c>
      <c r="C87" s="119"/>
      <c r="D87" s="119"/>
      <c r="E87" s="119"/>
      <c r="F87" s="119"/>
      <c r="G87" s="119"/>
      <c r="H87" s="119"/>
      <c r="I87" s="119"/>
      <c r="J87" s="119"/>
      <c r="K87" s="119"/>
      <c r="L87" s="119"/>
      <c r="M87" s="119"/>
      <c r="N87" s="119"/>
      <c r="O87" s="119"/>
      <c r="P87" s="17"/>
      <c r="Q87" s="144"/>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6"/>
      <c r="AQ87" s="28"/>
      <c r="AR87" s="17"/>
      <c r="AS87" s="17"/>
      <c r="AT87" s="17"/>
      <c r="AU87" s="1"/>
      <c r="AV87" s="1"/>
      <c r="AW87" s="1"/>
      <c r="AX87" s="1"/>
      <c r="AY87" s="1"/>
      <c r="AZ87" s="1"/>
      <c r="BA87" s="1"/>
      <c r="BB87" s="1"/>
      <c r="BC87" s="1"/>
      <c r="BD87" s="1"/>
    </row>
    <row r="88" spans="1:56" ht="2.25" customHeight="1" x14ac:dyDescent="0.2">
      <c r="A88" s="3"/>
      <c r="B88" s="17"/>
      <c r="C88" s="17"/>
      <c r="D88" s="17"/>
      <c r="E88" s="17"/>
      <c r="F88" s="17"/>
      <c r="G88" s="17"/>
      <c r="H88" s="17"/>
      <c r="I88" s="17"/>
      <c r="J88" s="17"/>
      <c r="K88" s="17"/>
      <c r="L88" s="17"/>
      <c r="M88" s="17"/>
      <c r="N88" s="17"/>
      <c r="O88" s="17"/>
      <c r="P88" s="16"/>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
      <c r="AV88" s="1"/>
      <c r="AW88" s="1"/>
      <c r="AX88" s="1"/>
      <c r="AY88" s="1"/>
      <c r="AZ88" s="1"/>
      <c r="BA88" s="1"/>
      <c r="BB88" s="1"/>
      <c r="BC88" s="1"/>
      <c r="BD88" s="1"/>
    </row>
    <row r="89" spans="1:56" ht="15" customHeight="1" x14ac:dyDescent="0.2">
      <c r="A89" s="3"/>
      <c r="B89" s="111" t="s">
        <v>34</v>
      </c>
      <c r="C89" s="119"/>
      <c r="D89" s="119"/>
      <c r="E89" s="119"/>
      <c r="F89" s="119"/>
      <c r="G89" s="119"/>
      <c r="H89" s="119"/>
      <c r="I89" s="119"/>
      <c r="J89" s="119"/>
      <c r="K89" s="119"/>
      <c r="L89" s="119"/>
      <c r="M89" s="119"/>
      <c r="N89" s="119"/>
      <c r="O89" s="119"/>
      <c r="P89" s="17"/>
      <c r="Q89" s="144"/>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6"/>
      <c r="AQ89" s="28"/>
      <c r="AR89" s="17"/>
      <c r="AS89" s="17"/>
      <c r="AT89" s="17"/>
      <c r="AU89" s="1"/>
      <c r="AV89" s="1"/>
      <c r="AW89" s="1"/>
      <c r="AX89" s="1"/>
      <c r="AY89" s="1"/>
      <c r="AZ89" s="1"/>
      <c r="BA89" s="1"/>
      <c r="BB89" s="1"/>
      <c r="BC89" s="1"/>
      <c r="BD89" s="1"/>
    </row>
    <row r="90" spans="1:56" ht="2.25" customHeight="1" x14ac:dyDescent="0.2">
      <c r="A90" s="3"/>
      <c r="B90" s="17"/>
      <c r="C90" s="17"/>
      <c r="D90" s="17"/>
      <c r="E90" s="17"/>
      <c r="F90" s="17"/>
      <c r="G90" s="17"/>
      <c r="H90" s="17"/>
      <c r="I90" s="17"/>
      <c r="J90" s="17"/>
      <c r="K90" s="17"/>
      <c r="L90" s="17"/>
      <c r="M90" s="17"/>
      <c r="N90" s="17"/>
      <c r="O90" s="17"/>
      <c r="P90" s="16"/>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28"/>
      <c r="AR90" s="17"/>
      <c r="AS90" s="17"/>
      <c r="AT90" s="17"/>
      <c r="AU90" s="1"/>
      <c r="AV90" s="1"/>
      <c r="AW90" s="1"/>
      <c r="AX90" s="1"/>
      <c r="AY90" s="1"/>
      <c r="AZ90" s="1"/>
      <c r="BA90" s="1"/>
      <c r="BB90" s="1"/>
      <c r="BC90" s="1"/>
      <c r="BD90" s="1"/>
    </row>
    <row r="91" spans="1:56" ht="15" customHeight="1" x14ac:dyDescent="0.2">
      <c r="A91" s="3"/>
      <c r="B91" s="111" t="s">
        <v>35</v>
      </c>
      <c r="C91" s="119"/>
      <c r="D91" s="119"/>
      <c r="E91" s="119"/>
      <c r="F91" s="119"/>
      <c r="G91" s="119"/>
      <c r="H91" s="119"/>
      <c r="I91" s="119"/>
      <c r="J91" s="119"/>
      <c r="K91" s="119"/>
      <c r="L91" s="119"/>
      <c r="M91" s="119"/>
      <c r="N91" s="119"/>
      <c r="O91" s="119"/>
      <c r="P91" s="17"/>
      <c r="Q91" s="144"/>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6"/>
      <c r="AQ91" s="28"/>
      <c r="AR91" s="17"/>
      <c r="AS91" s="17"/>
      <c r="AT91" s="17"/>
      <c r="AU91" s="1"/>
      <c r="AV91" s="1"/>
      <c r="AW91" s="1"/>
      <c r="AX91" s="1"/>
      <c r="AY91" s="1"/>
      <c r="AZ91" s="1"/>
      <c r="BA91" s="1"/>
      <c r="BB91" s="1"/>
      <c r="BC91" s="1"/>
      <c r="BD91" s="1"/>
    </row>
    <row r="92" spans="1:56" ht="2.25" customHeight="1" x14ac:dyDescent="0.2">
      <c r="A92" s="3"/>
      <c r="B92" s="17"/>
      <c r="C92" s="17"/>
      <c r="D92" s="17"/>
      <c r="E92" s="17"/>
      <c r="F92" s="17"/>
      <c r="G92" s="17"/>
      <c r="H92" s="17"/>
      <c r="I92" s="17"/>
      <c r="J92" s="17"/>
      <c r="K92" s="17"/>
      <c r="L92" s="17"/>
      <c r="M92" s="17"/>
      <c r="N92" s="17"/>
      <c r="O92" s="17"/>
      <c r="P92" s="16"/>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
      <c r="AV92" s="1"/>
      <c r="AW92" s="1"/>
      <c r="AX92" s="1"/>
      <c r="AY92" s="1"/>
      <c r="AZ92" s="1"/>
      <c r="BA92" s="1"/>
      <c r="BB92" s="1"/>
      <c r="BC92" s="1"/>
      <c r="BD92" s="1"/>
    </row>
    <row r="93" spans="1:56" ht="15" customHeight="1" x14ac:dyDescent="0.2">
      <c r="A93" s="3"/>
      <c r="B93" s="111" t="s">
        <v>36</v>
      </c>
      <c r="C93" s="119"/>
      <c r="D93" s="119"/>
      <c r="E93" s="119"/>
      <c r="F93" s="119"/>
      <c r="G93" s="119"/>
      <c r="H93" s="119"/>
      <c r="I93" s="119"/>
      <c r="J93" s="119"/>
      <c r="K93" s="119"/>
      <c r="L93" s="119"/>
      <c r="M93" s="119"/>
      <c r="N93" s="119"/>
      <c r="O93" s="119"/>
      <c r="P93" s="17"/>
      <c r="Q93" s="194"/>
      <c r="R93" s="195"/>
      <c r="S93" s="195"/>
      <c r="T93" s="195"/>
      <c r="U93" s="195"/>
      <c r="V93" s="196"/>
      <c r="W93" s="119" t="s">
        <v>37</v>
      </c>
      <c r="X93" s="119"/>
      <c r="Y93" s="17"/>
      <c r="Z93" s="194"/>
      <c r="AA93" s="195"/>
      <c r="AB93" s="195"/>
      <c r="AC93" s="195"/>
      <c r="AD93" s="195"/>
      <c r="AE93" s="196"/>
      <c r="AF93" s="119" t="s">
        <v>38</v>
      </c>
      <c r="AG93" s="119"/>
      <c r="AH93" s="17"/>
      <c r="AI93" s="194"/>
      <c r="AJ93" s="195"/>
      <c r="AK93" s="195"/>
      <c r="AL93" s="195"/>
      <c r="AM93" s="195"/>
      <c r="AN93" s="196"/>
      <c r="AO93" s="119" t="s">
        <v>39</v>
      </c>
      <c r="AP93" s="119"/>
      <c r="AQ93" s="17"/>
      <c r="AR93" s="17"/>
      <c r="AS93" s="17"/>
      <c r="AT93" s="17"/>
      <c r="AU93" s="1"/>
      <c r="AV93" s="1"/>
      <c r="AW93" s="1"/>
      <c r="AX93" s="1"/>
      <c r="AY93" s="1"/>
      <c r="AZ93" s="1"/>
      <c r="BA93" s="1"/>
      <c r="BB93" s="1"/>
      <c r="BC93" s="1"/>
      <c r="BD93" s="1"/>
    </row>
    <row r="94" spans="1:56" ht="15" customHeight="1" x14ac:dyDescent="0.2">
      <c r="A94" s="3"/>
      <c r="B94" s="17"/>
      <c r="C94" s="17"/>
      <c r="D94" s="17"/>
      <c r="E94" s="17"/>
      <c r="F94" s="17"/>
      <c r="G94" s="17"/>
      <c r="H94" s="17"/>
      <c r="I94" s="17"/>
      <c r="J94" s="17"/>
      <c r="K94" s="17"/>
      <c r="L94" s="17"/>
      <c r="M94" s="17"/>
      <c r="N94" s="17"/>
      <c r="O94" s="17"/>
      <c r="P94" s="16"/>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
      <c r="AV94" s="1"/>
      <c r="AW94" s="1"/>
      <c r="AX94" s="1"/>
      <c r="AY94" s="1"/>
      <c r="AZ94" s="1"/>
      <c r="BA94" s="1"/>
      <c r="BB94" s="1"/>
      <c r="BC94" s="1"/>
      <c r="BD94" s="1"/>
    </row>
    <row r="95" spans="1:56" ht="15" customHeight="1" x14ac:dyDescent="0.2">
      <c r="A95" s="3"/>
      <c r="B95" s="111" t="s">
        <v>138</v>
      </c>
      <c r="C95" s="111"/>
      <c r="D95" s="111"/>
      <c r="E95" s="111"/>
      <c r="F95" s="111"/>
      <c r="G95" s="111"/>
      <c r="H95" s="111"/>
      <c r="I95" s="111"/>
      <c r="J95" s="111"/>
      <c r="K95" s="111"/>
      <c r="L95" s="111"/>
      <c r="M95" s="111"/>
      <c r="N95" s="111"/>
      <c r="O95" s="111"/>
      <c r="P95" s="90"/>
      <c r="Q95" s="90" t="s">
        <v>40</v>
      </c>
      <c r="R95" s="92"/>
      <c r="S95" s="47"/>
      <c r="T95" s="47"/>
      <c r="U95" s="90"/>
      <c r="V95" s="90" t="s">
        <v>41</v>
      </c>
      <c r="W95" s="90"/>
      <c r="X95" s="92"/>
      <c r="Y95" s="47"/>
      <c r="Z95" s="47"/>
      <c r="AA95" s="91"/>
      <c r="AB95" s="90" t="s">
        <v>42</v>
      </c>
      <c r="AC95" s="92"/>
      <c r="AD95" s="47"/>
      <c r="AE95" s="47"/>
      <c r="AF95" s="47"/>
      <c r="AG95" s="47"/>
      <c r="AH95" s="90"/>
      <c r="AI95" s="90"/>
      <c r="AJ95" s="17"/>
      <c r="AK95" s="17"/>
      <c r="AL95" s="48"/>
      <c r="AM95" s="48"/>
      <c r="AN95" s="48"/>
      <c r="AO95" s="48"/>
      <c r="AP95" s="48"/>
      <c r="AQ95" s="28"/>
      <c r="AR95" s="17"/>
      <c r="AS95" s="17"/>
      <c r="AT95" s="17"/>
      <c r="AU95" s="1"/>
      <c r="AV95" s="1"/>
      <c r="AW95" s="1"/>
      <c r="AX95" s="1"/>
      <c r="AY95" s="1"/>
      <c r="AZ95" s="1"/>
      <c r="BA95" s="1"/>
      <c r="BB95" s="1"/>
      <c r="BC95" s="1"/>
      <c r="BD95" s="1"/>
    </row>
    <row r="96" spans="1:56" ht="15" customHeight="1" x14ac:dyDescent="0.2">
      <c r="A96" s="3"/>
      <c r="B96" s="17"/>
      <c r="C96" s="17"/>
      <c r="D96" s="17"/>
      <c r="E96" s="17"/>
      <c r="F96" s="17"/>
      <c r="G96" s="17"/>
      <c r="H96" s="17"/>
      <c r="I96" s="17"/>
      <c r="J96" s="17"/>
      <c r="K96" s="17"/>
      <c r="L96" s="17"/>
      <c r="M96" s="17"/>
      <c r="N96" s="17"/>
      <c r="O96" s="17"/>
      <c r="P96" s="16"/>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
      <c r="AV96" s="1"/>
      <c r="AW96" s="1"/>
      <c r="AX96" s="1"/>
      <c r="AY96" s="1"/>
      <c r="AZ96" s="1"/>
      <c r="BA96" s="1"/>
      <c r="BB96" s="1"/>
      <c r="BC96" s="1"/>
      <c r="BD96" s="1"/>
    </row>
    <row r="97" spans="1:57" ht="15" customHeight="1" x14ac:dyDescent="0.2">
      <c r="A97" s="41">
        <v>9</v>
      </c>
      <c r="B97" s="163" t="s">
        <v>139</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7"/>
      <c r="AR97" s="17"/>
      <c r="AS97" s="17"/>
      <c r="AT97" s="17"/>
      <c r="AU97" s="1"/>
      <c r="AV97" s="1"/>
      <c r="AW97" s="1"/>
      <c r="AX97" s="1"/>
      <c r="AY97" s="1"/>
      <c r="AZ97" s="1"/>
      <c r="BA97" s="1"/>
      <c r="BB97" s="1"/>
      <c r="BC97" s="1"/>
      <c r="BD97" s="1"/>
    </row>
    <row r="98" spans="1:57" ht="15" hidden="1" customHeight="1" x14ac:dyDescent="0.2">
      <c r="A98" s="3"/>
      <c r="B98" s="17"/>
      <c r="C98" s="17"/>
      <c r="D98" s="17"/>
      <c r="E98" s="17"/>
      <c r="F98" s="17"/>
      <c r="G98" s="17"/>
      <c r="H98" s="17"/>
      <c r="I98" s="17"/>
      <c r="J98" s="17"/>
      <c r="K98" s="17"/>
      <c r="L98" s="17"/>
      <c r="M98" s="17"/>
      <c r="N98" s="17"/>
      <c r="O98" s="17"/>
      <c r="P98" s="16"/>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
      <c r="AV98" s="1"/>
      <c r="AW98" s="1"/>
      <c r="AX98" s="1"/>
      <c r="AY98" s="1"/>
      <c r="AZ98" s="1"/>
      <c r="BA98" s="1"/>
      <c r="BB98" s="1"/>
      <c r="BC98" s="1"/>
      <c r="BD98" s="1"/>
    </row>
    <row r="99" spans="1:57" ht="15" customHeight="1" x14ac:dyDescent="0.2">
      <c r="A99" s="3"/>
      <c r="B99" s="17"/>
      <c r="C99" s="119" t="s">
        <v>140</v>
      </c>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7"/>
      <c r="AR99" s="17"/>
      <c r="AS99" s="17"/>
      <c r="AT99" s="17"/>
      <c r="AU99" s="1"/>
      <c r="AV99" s="1"/>
      <c r="AW99" s="1"/>
      <c r="AX99" s="1"/>
      <c r="AY99" s="1"/>
      <c r="AZ99" s="1"/>
      <c r="BA99" s="1"/>
      <c r="BB99" s="1"/>
      <c r="BC99" s="1"/>
      <c r="BD99" s="1"/>
    </row>
    <row r="100" spans="1:57" ht="15" hidden="1" customHeight="1" x14ac:dyDescent="0.2">
      <c r="A100" s="3"/>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
      <c r="AV100" s="1"/>
      <c r="AW100" s="1"/>
      <c r="AX100" s="1"/>
      <c r="AY100" s="1"/>
      <c r="AZ100" s="1"/>
      <c r="BA100" s="1"/>
      <c r="BB100" s="1"/>
      <c r="BC100" s="1"/>
      <c r="BD100" s="1"/>
    </row>
    <row r="101" spans="1:57" ht="15" customHeight="1" x14ac:dyDescent="0.2">
      <c r="A101" s="3"/>
      <c r="B101" s="17"/>
      <c r="C101" s="119" t="s">
        <v>141</v>
      </c>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7"/>
      <c r="AR101" s="17"/>
      <c r="AS101" s="17"/>
      <c r="AT101" s="17"/>
      <c r="AU101" s="1"/>
      <c r="AV101" s="1"/>
      <c r="AW101" s="1"/>
      <c r="AX101" s="1"/>
      <c r="AY101" s="1"/>
      <c r="AZ101" s="1"/>
      <c r="BA101" s="1"/>
      <c r="BB101" s="1"/>
      <c r="BC101" s="1"/>
      <c r="BD101" s="1"/>
    </row>
    <row r="102" spans="1:57" ht="15" customHeight="1" x14ac:dyDescent="0.2">
      <c r="A102" s="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
      <c r="AV102" s="1"/>
      <c r="AW102" s="1"/>
      <c r="AX102" s="1"/>
      <c r="AY102" s="1"/>
      <c r="AZ102" s="1"/>
      <c r="BA102" s="1"/>
      <c r="BB102" s="1"/>
      <c r="BC102" s="1"/>
      <c r="BD102" s="1"/>
    </row>
    <row r="103" spans="1:57" ht="15" customHeight="1" x14ac:dyDescent="0.2">
      <c r="A103" s="41">
        <v>10</v>
      </c>
      <c r="B103" s="120" t="s">
        <v>43</v>
      </c>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7"/>
      <c r="AR103" s="17"/>
      <c r="AS103" s="17"/>
      <c r="AT103" s="17"/>
      <c r="AU103" s="1"/>
      <c r="AV103" s="1"/>
      <c r="AW103" s="1"/>
      <c r="AX103" s="1"/>
      <c r="AY103" s="1"/>
      <c r="AZ103" s="1"/>
      <c r="BA103" s="1"/>
      <c r="BB103" s="1"/>
      <c r="BC103" s="1"/>
      <c r="BD103" s="1"/>
    </row>
    <row r="104" spans="1:57" ht="45" customHeight="1" x14ac:dyDescent="0.2">
      <c r="A104" s="3"/>
      <c r="B104" s="197" t="s">
        <v>142</v>
      </c>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7"/>
      <c r="AR104" s="17"/>
      <c r="AS104" s="17"/>
      <c r="AT104" s="17"/>
      <c r="AU104" s="1"/>
      <c r="AV104" s="1"/>
      <c r="AW104" s="1"/>
      <c r="AX104" s="1"/>
      <c r="AY104" s="1"/>
      <c r="AZ104" s="1"/>
      <c r="BA104" s="1"/>
      <c r="BB104" s="1"/>
      <c r="BC104" s="1"/>
      <c r="BD104" s="1"/>
    </row>
    <row r="105" spans="1:57" ht="15" customHeight="1" x14ac:dyDescent="0.2">
      <c r="A105" s="3"/>
      <c r="B105" s="17"/>
      <c r="C105" s="119" t="s">
        <v>143</v>
      </c>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7"/>
      <c r="AR105" s="17"/>
      <c r="AS105" s="17"/>
      <c r="AT105" s="17"/>
      <c r="AU105" s="1"/>
      <c r="AV105" s="1"/>
      <c r="AW105" s="1"/>
      <c r="AX105" s="1"/>
      <c r="AY105" s="1"/>
      <c r="AZ105" s="1"/>
      <c r="BA105" s="1"/>
      <c r="BB105" s="1"/>
      <c r="BC105" s="1"/>
      <c r="BD105" s="1"/>
    </row>
    <row r="106" spans="1:57" ht="15" hidden="1" customHeight="1" x14ac:dyDescent="0.2">
      <c r="A106" s="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
      <c r="AV106" s="1"/>
      <c r="AW106" s="1"/>
      <c r="AX106" s="1"/>
      <c r="AY106" s="1"/>
      <c r="AZ106" s="1"/>
      <c r="BA106" s="1"/>
      <c r="BB106" s="1"/>
      <c r="BC106" s="1"/>
      <c r="BD106" s="1"/>
    </row>
    <row r="107" spans="1:57" ht="15" customHeight="1" x14ac:dyDescent="0.2">
      <c r="A107" s="3"/>
      <c r="B107" s="17"/>
      <c r="C107" s="119" t="s">
        <v>141</v>
      </c>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7"/>
      <c r="AR107" s="17"/>
      <c r="AS107" s="17"/>
      <c r="AT107" s="17"/>
      <c r="AU107" s="1"/>
      <c r="AV107" s="1"/>
      <c r="AW107" s="1"/>
      <c r="AX107" s="1"/>
      <c r="AY107" s="1"/>
      <c r="AZ107" s="1"/>
      <c r="BA107" s="1"/>
      <c r="BB107" s="1"/>
      <c r="BC107" s="1"/>
      <c r="BD107" s="1"/>
    </row>
    <row r="108" spans="1:57" ht="15" customHeight="1" x14ac:dyDescent="0.2">
      <c r="A108" s="3"/>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
      <c r="AV108" s="1"/>
      <c r="AW108" s="1"/>
      <c r="AX108" s="1"/>
      <c r="AY108" s="1"/>
      <c r="AZ108" s="1"/>
      <c r="BA108" s="1"/>
      <c r="BB108" s="1"/>
      <c r="BC108" s="1"/>
      <c r="BD108" s="1"/>
    </row>
    <row r="109" spans="1:57" ht="15" customHeight="1" x14ac:dyDescent="0.2">
      <c r="A109" s="41">
        <v>11</v>
      </c>
      <c r="B109" s="120" t="s">
        <v>44</v>
      </c>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7"/>
      <c r="AR109" s="17"/>
      <c r="AS109" s="17"/>
      <c r="AT109" s="17"/>
      <c r="AU109" s="1"/>
      <c r="AV109" s="1"/>
      <c r="AW109" s="1"/>
      <c r="AX109" s="1"/>
      <c r="AY109" s="1"/>
      <c r="AZ109" s="1"/>
      <c r="BA109" s="1"/>
      <c r="BB109" s="1"/>
      <c r="BC109" s="1"/>
      <c r="BD109" s="1"/>
    </row>
    <row r="110" spans="1:57" ht="2.25" customHeight="1" x14ac:dyDescent="0.2">
      <c r="A110" s="41"/>
      <c r="B110" s="24"/>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
      <c r="AV110" s="1"/>
      <c r="AW110" s="1"/>
      <c r="AX110" s="1"/>
      <c r="AY110" s="1"/>
      <c r="AZ110" s="1"/>
      <c r="BA110" s="1"/>
      <c r="BB110" s="1"/>
      <c r="BC110" s="1"/>
      <c r="BD110" s="1"/>
    </row>
    <row r="111" spans="1:57" ht="15" customHeight="1" x14ac:dyDescent="0.2">
      <c r="A111" s="3"/>
      <c r="B111" s="121" t="s">
        <v>45</v>
      </c>
      <c r="C111" s="119"/>
      <c r="D111" s="119"/>
      <c r="E111" s="119"/>
      <c r="F111" s="119"/>
      <c r="G111" s="119"/>
      <c r="H111" s="119"/>
      <c r="I111" s="119"/>
      <c r="J111" s="119"/>
      <c r="K111" s="119"/>
      <c r="L111" s="119"/>
      <c r="M111" s="119"/>
      <c r="N111" s="119"/>
      <c r="O111" s="119"/>
      <c r="P111" s="17"/>
      <c r="Q111" s="185"/>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7"/>
      <c r="AQ111" s="17"/>
      <c r="AR111" s="17"/>
      <c r="AS111" s="17"/>
      <c r="AT111" s="17"/>
      <c r="AU111" s="1"/>
      <c r="AV111" s="1"/>
      <c r="AW111" s="1"/>
      <c r="AX111" s="1"/>
      <c r="AY111" s="1"/>
      <c r="AZ111" s="1"/>
      <c r="BA111" s="1"/>
      <c r="BB111" s="1"/>
      <c r="BC111" s="1"/>
      <c r="BD111" s="1"/>
      <c r="BE111" s="70"/>
    </row>
    <row r="112" spans="1:57" ht="2.25" customHeight="1" x14ac:dyDescent="0.2">
      <c r="A112" s="3"/>
      <c r="B112" s="17"/>
      <c r="C112" s="17"/>
      <c r="D112" s="17"/>
      <c r="E112" s="17"/>
      <c r="F112" s="17"/>
      <c r="G112" s="17"/>
      <c r="H112" s="17"/>
      <c r="I112" s="17"/>
      <c r="J112" s="17"/>
      <c r="K112" s="17"/>
      <c r="L112" s="17"/>
      <c r="M112" s="17"/>
      <c r="N112" s="17"/>
      <c r="O112" s="17"/>
      <c r="P112" s="17"/>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17"/>
      <c r="AR112" s="17"/>
      <c r="AS112" s="17"/>
      <c r="AT112" s="17"/>
      <c r="AU112" s="1"/>
      <c r="AV112" s="1"/>
      <c r="AW112" s="1"/>
      <c r="AX112" s="1"/>
      <c r="AY112" s="1"/>
      <c r="AZ112" s="1"/>
      <c r="BA112" s="1"/>
      <c r="BB112" s="1"/>
      <c r="BC112" s="1"/>
      <c r="BD112" s="1"/>
    </row>
    <row r="113" spans="1:56" ht="15" customHeight="1" x14ac:dyDescent="0.2">
      <c r="A113" s="3"/>
      <c r="B113" s="121" t="s">
        <v>29</v>
      </c>
      <c r="C113" s="119"/>
      <c r="D113" s="119"/>
      <c r="E113" s="119"/>
      <c r="F113" s="119"/>
      <c r="G113" s="119"/>
      <c r="H113" s="119"/>
      <c r="I113" s="119"/>
      <c r="J113" s="119"/>
      <c r="K113" s="119"/>
      <c r="L113" s="119"/>
      <c r="M113" s="119"/>
      <c r="N113" s="119"/>
      <c r="O113" s="119"/>
      <c r="P113" s="17"/>
      <c r="Q113" s="190"/>
      <c r="R113" s="191"/>
      <c r="S113" s="191"/>
      <c r="T113" s="191"/>
      <c r="U113" s="191"/>
      <c r="V113" s="191"/>
      <c r="W113" s="191"/>
      <c r="X113" s="191"/>
      <c r="Y113" s="191"/>
      <c r="Z113" s="191"/>
      <c r="AA113" s="191"/>
      <c r="AB113" s="191"/>
      <c r="AC113" s="191"/>
      <c r="AD113" s="191"/>
      <c r="AE113" s="191"/>
      <c r="AF113" s="191"/>
      <c r="AG113" s="191"/>
      <c r="AH113" s="191"/>
      <c r="AI113" s="191"/>
      <c r="AJ113" s="191"/>
      <c r="AK113" s="192"/>
      <c r="AL113" s="42"/>
      <c r="AM113" s="137"/>
      <c r="AN113" s="138"/>
      <c r="AO113" s="138"/>
      <c r="AP113" s="139"/>
      <c r="AQ113" s="17"/>
      <c r="AR113" s="17"/>
      <c r="AS113" s="17"/>
      <c r="AT113" s="17"/>
      <c r="AU113" s="1"/>
      <c r="AV113" s="1"/>
      <c r="AW113" s="1"/>
      <c r="AX113" s="1"/>
      <c r="AY113" s="1"/>
      <c r="AZ113" s="1"/>
      <c r="BA113" s="1"/>
      <c r="BB113" s="1"/>
      <c r="BC113" s="1"/>
      <c r="BD113" s="1"/>
    </row>
    <row r="114" spans="1:56" ht="2.25" customHeight="1" x14ac:dyDescent="0.2">
      <c r="A114" s="3"/>
      <c r="B114" s="17"/>
      <c r="C114" s="17"/>
      <c r="D114" s="17"/>
      <c r="E114" s="17"/>
      <c r="F114" s="17"/>
      <c r="G114" s="17"/>
      <c r="H114" s="17"/>
      <c r="I114" s="17"/>
      <c r="J114" s="17"/>
      <c r="K114" s="17"/>
      <c r="L114" s="17"/>
      <c r="M114" s="17"/>
      <c r="N114" s="17"/>
      <c r="O114" s="17"/>
      <c r="P114" s="17"/>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17"/>
      <c r="AR114" s="17"/>
      <c r="AS114" s="17"/>
      <c r="AT114" s="17"/>
      <c r="AU114" s="1"/>
      <c r="AV114" s="1"/>
      <c r="AW114" s="1"/>
      <c r="AX114" s="1"/>
      <c r="AY114" s="1"/>
      <c r="AZ114" s="1"/>
      <c r="BA114" s="1"/>
      <c r="BB114" s="1"/>
      <c r="BC114" s="1"/>
      <c r="BD114" s="1"/>
    </row>
    <row r="115" spans="1:56" ht="15" customHeight="1" x14ac:dyDescent="0.2">
      <c r="A115" s="3"/>
      <c r="B115" s="121" t="s">
        <v>30</v>
      </c>
      <c r="C115" s="119"/>
      <c r="D115" s="119"/>
      <c r="E115" s="119"/>
      <c r="F115" s="119"/>
      <c r="G115" s="119"/>
      <c r="H115" s="119"/>
      <c r="I115" s="119"/>
      <c r="J115" s="119"/>
      <c r="K115" s="119"/>
      <c r="L115" s="119"/>
      <c r="M115" s="119"/>
      <c r="N115" s="119"/>
      <c r="O115" s="119"/>
      <c r="P115" s="17"/>
      <c r="Q115" s="137"/>
      <c r="R115" s="138"/>
      <c r="S115" s="138"/>
      <c r="T115" s="139"/>
      <c r="U115" s="42"/>
      <c r="V115" s="140"/>
      <c r="W115" s="141"/>
      <c r="X115" s="141"/>
      <c r="Y115" s="141"/>
      <c r="Z115" s="141"/>
      <c r="AA115" s="141"/>
      <c r="AB115" s="141"/>
      <c r="AC115" s="141"/>
      <c r="AD115" s="141"/>
      <c r="AE115" s="141"/>
      <c r="AF115" s="141"/>
      <c r="AG115" s="141"/>
      <c r="AH115" s="141"/>
      <c r="AI115" s="141"/>
      <c r="AJ115" s="141"/>
      <c r="AK115" s="141"/>
      <c r="AL115" s="141"/>
      <c r="AM115" s="141"/>
      <c r="AN115" s="141"/>
      <c r="AO115" s="141"/>
      <c r="AP115" s="142"/>
      <c r="AQ115" s="17"/>
      <c r="AR115" s="17"/>
      <c r="AS115" s="17"/>
      <c r="AT115" s="17"/>
      <c r="AU115" s="1"/>
      <c r="AV115" s="1"/>
      <c r="AW115" s="1"/>
      <c r="AX115" s="1"/>
      <c r="AY115" s="1"/>
      <c r="AZ115" s="1"/>
      <c r="BA115" s="1"/>
      <c r="BB115" s="1"/>
      <c r="BC115" s="1"/>
      <c r="BD115" s="1"/>
    </row>
    <row r="116" spans="1:56" ht="2.25" customHeight="1" x14ac:dyDescent="0.2">
      <c r="A116" s="3"/>
      <c r="B116" s="17"/>
      <c r="C116" s="17"/>
      <c r="D116" s="17"/>
      <c r="E116" s="17"/>
      <c r="F116" s="17"/>
      <c r="G116" s="17"/>
      <c r="H116" s="17"/>
      <c r="I116" s="17"/>
      <c r="J116" s="17"/>
      <c r="K116" s="17"/>
      <c r="L116" s="17"/>
      <c r="M116" s="17"/>
      <c r="N116" s="17"/>
      <c r="O116" s="17"/>
      <c r="P116" s="17"/>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17"/>
      <c r="AR116" s="17"/>
      <c r="AS116" s="17"/>
      <c r="AT116" s="17"/>
      <c r="AU116" s="1"/>
      <c r="AV116" s="1"/>
      <c r="AW116" s="1"/>
      <c r="AX116" s="1"/>
      <c r="AY116" s="1"/>
      <c r="AZ116" s="1"/>
      <c r="BA116" s="1"/>
      <c r="BB116" s="1"/>
      <c r="BC116" s="1"/>
      <c r="BD116" s="1"/>
    </row>
    <row r="117" spans="1:56" ht="15" customHeight="1" x14ac:dyDescent="0.2">
      <c r="A117" s="3"/>
      <c r="B117" s="121" t="s">
        <v>46</v>
      </c>
      <c r="C117" s="119"/>
      <c r="D117" s="119"/>
      <c r="E117" s="119"/>
      <c r="F117" s="119"/>
      <c r="G117" s="119"/>
      <c r="H117" s="119"/>
      <c r="I117" s="119"/>
      <c r="J117" s="119"/>
      <c r="K117" s="119"/>
      <c r="L117" s="119"/>
      <c r="M117" s="119"/>
      <c r="N117" s="119"/>
      <c r="O117" s="119"/>
      <c r="P117" s="17"/>
      <c r="Q117" s="140"/>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6"/>
      <c r="AQ117" s="17"/>
      <c r="AR117" s="17"/>
      <c r="AS117" s="17"/>
      <c r="AT117" s="17"/>
      <c r="AU117" s="1"/>
      <c r="AV117" s="1"/>
      <c r="AW117" s="1"/>
      <c r="AX117" s="1"/>
      <c r="AY117" s="1"/>
      <c r="AZ117" s="1"/>
      <c r="BA117" s="1"/>
      <c r="BB117" s="1"/>
      <c r="BC117" s="1"/>
      <c r="BD117" s="1"/>
    </row>
    <row r="118" spans="1:56" ht="2.25" customHeight="1" x14ac:dyDescent="0.2">
      <c r="A118" s="3"/>
      <c r="B118" s="17"/>
      <c r="C118" s="17"/>
      <c r="D118" s="17"/>
      <c r="E118" s="17"/>
      <c r="F118" s="17"/>
      <c r="G118" s="17"/>
      <c r="H118" s="17"/>
      <c r="I118" s="17"/>
      <c r="J118" s="17"/>
      <c r="K118" s="17"/>
      <c r="L118" s="17"/>
      <c r="M118" s="17"/>
      <c r="N118" s="17"/>
      <c r="O118" s="17"/>
      <c r="P118" s="17"/>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17"/>
      <c r="AR118" s="17"/>
      <c r="AS118" s="17"/>
      <c r="AT118" s="17"/>
      <c r="AU118" s="1"/>
      <c r="AV118" s="1"/>
      <c r="AW118" s="1"/>
      <c r="AX118" s="1"/>
      <c r="AY118" s="1"/>
      <c r="AZ118" s="1"/>
      <c r="BA118" s="1"/>
      <c r="BB118" s="1"/>
      <c r="BC118" s="1"/>
      <c r="BD118" s="1"/>
    </row>
    <row r="119" spans="1:56" ht="15" customHeight="1" x14ac:dyDescent="0.2">
      <c r="A119" s="3"/>
      <c r="B119" s="121" t="s">
        <v>47</v>
      </c>
      <c r="C119" s="119"/>
      <c r="D119" s="119"/>
      <c r="E119" s="119"/>
      <c r="F119" s="119"/>
      <c r="G119" s="119"/>
      <c r="H119" s="119"/>
      <c r="I119" s="119"/>
      <c r="J119" s="119"/>
      <c r="K119" s="119"/>
      <c r="L119" s="119"/>
      <c r="M119" s="119"/>
      <c r="N119" s="119"/>
      <c r="O119" s="119"/>
      <c r="P119" s="17"/>
      <c r="Q119" s="140"/>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6"/>
      <c r="AQ119" s="17"/>
      <c r="AR119" s="17"/>
      <c r="AS119" s="17"/>
      <c r="AT119" s="17"/>
      <c r="AU119" s="1"/>
      <c r="AV119" s="1"/>
      <c r="AW119" s="1"/>
      <c r="AX119" s="1"/>
      <c r="AY119" s="1"/>
      <c r="AZ119" s="1"/>
      <c r="BA119" s="1"/>
      <c r="BB119" s="1"/>
      <c r="BC119" s="1"/>
      <c r="BD119" s="1"/>
    </row>
    <row r="120" spans="1:56" ht="2.25" customHeight="1" x14ac:dyDescent="0.2">
      <c r="A120" s="3"/>
      <c r="B120" s="17"/>
      <c r="C120" s="17"/>
      <c r="D120" s="17"/>
      <c r="E120" s="17"/>
      <c r="F120" s="17"/>
      <c r="G120" s="17"/>
      <c r="H120" s="17"/>
      <c r="I120" s="17"/>
      <c r="J120" s="17"/>
      <c r="K120" s="17"/>
      <c r="L120" s="17"/>
      <c r="M120" s="17"/>
      <c r="N120" s="17"/>
      <c r="O120" s="17"/>
      <c r="P120" s="17"/>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17"/>
      <c r="AR120" s="17"/>
      <c r="AS120" s="17"/>
      <c r="AT120" s="17"/>
      <c r="AU120" s="1"/>
      <c r="AV120" s="1"/>
      <c r="AW120" s="1"/>
      <c r="AX120" s="1"/>
      <c r="AY120" s="1"/>
      <c r="AZ120" s="1"/>
      <c r="BA120" s="1"/>
      <c r="BB120" s="1"/>
      <c r="BC120" s="1"/>
      <c r="BD120" s="1"/>
    </row>
    <row r="121" spans="1:56" ht="15" customHeight="1" x14ac:dyDescent="0.2">
      <c r="A121" s="3"/>
      <c r="B121" s="121" t="s">
        <v>48</v>
      </c>
      <c r="C121" s="119"/>
      <c r="D121" s="119"/>
      <c r="E121" s="119"/>
      <c r="F121" s="119"/>
      <c r="G121" s="119"/>
      <c r="H121" s="119"/>
      <c r="I121" s="119"/>
      <c r="J121" s="119"/>
      <c r="K121" s="119"/>
      <c r="L121" s="119"/>
      <c r="M121" s="119"/>
      <c r="N121" s="119"/>
      <c r="O121" s="119"/>
      <c r="P121" s="17"/>
      <c r="Q121" s="140"/>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6"/>
      <c r="AQ121" s="17"/>
      <c r="AR121" s="17"/>
      <c r="AS121" s="17"/>
      <c r="AT121" s="17"/>
      <c r="AU121" s="1"/>
      <c r="AV121" s="1"/>
      <c r="AW121" s="1"/>
      <c r="AX121" s="1"/>
      <c r="AY121" s="1"/>
      <c r="AZ121" s="1"/>
      <c r="BA121" s="1"/>
      <c r="BB121" s="1"/>
      <c r="BC121" s="1"/>
      <c r="BD121" s="1"/>
    </row>
    <row r="122" spans="1:56" ht="15" customHeight="1" x14ac:dyDescent="0.2">
      <c r="A122" s="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
      <c r="AV122" s="1"/>
      <c r="AW122" s="1"/>
      <c r="AX122" s="1"/>
      <c r="AY122" s="1"/>
      <c r="AZ122" s="1"/>
      <c r="BA122" s="1"/>
      <c r="BB122" s="1"/>
      <c r="BC122" s="1"/>
      <c r="BD122" s="1"/>
    </row>
    <row r="123" spans="1:56" ht="15" customHeight="1" x14ac:dyDescent="0.2">
      <c r="A123" s="3">
        <v>12</v>
      </c>
      <c r="B123" s="193" t="s">
        <v>49</v>
      </c>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7"/>
      <c r="AR123" s="17"/>
      <c r="AS123" s="17"/>
      <c r="AT123" s="17"/>
      <c r="AU123" s="1"/>
      <c r="AV123" s="1"/>
      <c r="AW123" s="1"/>
      <c r="AX123" s="1"/>
      <c r="AY123" s="1"/>
      <c r="AZ123" s="1"/>
      <c r="BA123" s="1"/>
      <c r="BB123" s="1"/>
      <c r="BC123" s="1"/>
      <c r="BD123" s="1"/>
    </row>
    <row r="124" spans="1:56" ht="15" customHeight="1" x14ac:dyDescent="0.2">
      <c r="A124" s="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7"/>
      <c r="AR124" s="17"/>
      <c r="AS124" s="17"/>
      <c r="AT124" s="17"/>
      <c r="AU124" s="1"/>
      <c r="AV124" s="1"/>
      <c r="AW124" s="1"/>
      <c r="AX124" s="1"/>
      <c r="AY124" s="1"/>
      <c r="AZ124" s="1"/>
      <c r="BA124" s="1"/>
      <c r="BB124" s="1"/>
      <c r="BC124" s="1"/>
      <c r="BD124" s="1"/>
    </row>
    <row r="125" spans="1:56" ht="15" customHeight="1" x14ac:dyDescent="0.2">
      <c r="A125" s="41"/>
      <c r="B125" s="24"/>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
      <c r="AV125" s="1"/>
      <c r="AW125" s="1"/>
      <c r="AX125" s="1"/>
      <c r="AY125" s="1"/>
      <c r="AZ125" s="1"/>
      <c r="BA125" s="1"/>
      <c r="BB125" s="1"/>
      <c r="BC125" s="1"/>
      <c r="BD125" s="1"/>
    </row>
    <row r="126" spans="1:56" ht="15" customHeight="1" x14ac:dyDescent="0.2">
      <c r="A126" s="3"/>
      <c r="B126" s="17"/>
      <c r="C126" s="121" t="s">
        <v>50</v>
      </c>
      <c r="D126" s="119"/>
      <c r="E126" s="119"/>
      <c r="F126" s="119"/>
      <c r="G126" s="119"/>
      <c r="H126" s="17"/>
      <c r="I126" s="101"/>
      <c r="J126" s="101"/>
      <c r="K126" s="101"/>
      <c r="L126" s="102"/>
      <c r="M126" s="101"/>
      <c r="N126" s="101"/>
      <c r="O126" s="101"/>
      <c r="P126" s="102"/>
      <c r="Q126" s="101"/>
      <c r="R126" s="101"/>
      <c r="S126" s="101"/>
      <c r="T126" s="102"/>
      <c r="U126" s="101"/>
      <c r="V126" s="101"/>
      <c r="W126" s="101"/>
      <c r="X126" s="102"/>
      <c r="Y126" s="79"/>
      <c r="Z126" s="65"/>
      <c r="AA126" s="65"/>
      <c r="AB126" s="65"/>
      <c r="AC126" s="65"/>
      <c r="AD126" s="28"/>
      <c r="AE126" s="28"/>
      <c r="AF126" s="28"/>
      <c r="AG126" s="28"/>
      <c r="AH126" s="28"/>
      <c r="AI126" s="28"/>
      <c r="AJ126" s="28"/>
      <c r="AK126" s="28"/>
      <c r="AL126" s="28"/>
      <c r="AM126" s="28"/>
      <c r="AN126" s="28"/>
      <c r="AO126" s="28"/>
      <c r="AP126" s="28"/>
      <c r="AQ126" s="17"/>
      <c r="AR126" s="17"/>
      <c r="AS126" s="17"/>
      <c r="AT126" s="17"/>
      <c r="AU126" s="1"/>
      <c r="AV126" s="1"/>
      <c r="AW126" s="1"/>
      <c r="AX126" s="1"/>
      <c r="AY126" s="1"/>
      <c r="AZ126" s="1"/>
      <c r="BA126" s="1"/>
      <c r="BB126" s="1"/>
      <c r="BC126" s="1"/>
      <c r="BD126" s="1"/>
    </row>
    <row r="127" spans="1:56" ht="2.25" customHeight="1" x14ac:dyDescent="0.2">
      <c r="A127" s="41"/>
      <c r="B127" s="24"/>
      <c r="C127" s="17"/>
      <c r="D127" s="17"/>
      <c r="E127" s="17"/>
      <c r="F127" s="17"/>
      <c r="G127" s="17"/>
      <c r="H127" s="17"/>
      <c r="I127" s="80"/>
      <c r="J127" s="80"/>
      <c r="K127" s="80"/>
      <c r="L127" s="80"/>
      <c r="M127" s="80"/>
      <c r="N127" s="80"/>
      <c r="O127" s="80"/>
      <c r="P127" s="80"/>
      <c r="Q127" s="80"/>
      <c r="R127" s="80"/>
      <c r="S127" s="80"/>
      <c r="T127" s="80"/>
      <c r="U127" s="80"/>
      <c r="V127" s="80"/>
      <c r="W127" s="80"/>
      <c r="X127" s="80"/>
      <c r="Y127" s="80"/>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
      <c r="AV127" s="1"/>
      <c r="AW127" s="1"/>
      <c r="AX127" s="1"/>
      <c r="AY127" s="1"/>
      <c r="AZ127" s="1"/>
      <c r="BA127" s="1"/>
      <c r="BB127" s="1"/>
      <c r="BC127" s="1"/>
      <c r="BD127" s="1"/>
    </row>
    <row r="128" spans="1:56" ht="15" customHeight="1" x14ac:dyDescent="0.2">
      <c r="A128" s="3"/>
      <c r="B128" s="17"/>
      <c r="C128" s="121" t="s">
        <v>51</v>
      </c>
      <c r="D128" s="119"/>
      <c r="E128" s="119"/>
      <c r="F128" s="119"/>
      <c r="G128" s="119"/>
      <c r="H128" s="17"/>
      <c r="I128" s="101"/>
      <c r="J128" s="101"/>
      <c r="K128" s="101"/>
      <c r="L128" s="102"/>
      <c r="M128" s="101"/>
      <c r="N128" s="101"/>
      <c r="O128" s="101"/>
      <c r="P128" s="102"/>
      <c r="Q128" s="80"/>
      <c r="R128" s="80"/>
      <c r="S128" s="80"/>
      <c r="T128" s="80"/>
      <c r="U128" s="80"/>
      <c r="V128" s="80"/>
      <c r="W128" s="80"/>
      <c r="X128" s="80"/>
      <c r="Y128" s="80"/>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
      <c r="AV128" s="1"/>
      <c r="AW128" s="1"/>
      <c r="AX128" s="1"/>
      <c r="AY128" s="1"/>
      <c r="AZ128" s="1"/>
      <c r="BA128" s="1"/>
      <c r="BB128" s="1"/>
      <c r="BC128" s="1"/>
      <c r="BD128" s="1"/>
    </row>
    <row r="129" spans="1:56" ht="15" customHeight="1" x14ac:dyDescent="0.2">
      <c r="A129" s="3"/>
      <c r="B129" s="17"/>
      <c r="C129" s="17"/>
      <c r="D129" s="17"/>
      <c r="E129" s="17"/>
      <c r="F129" s="17"/>
      <c r="G129" s="17"/>
      <c r="H129" s="17"/>
      <c r="I129" s="69"/>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
      <c r="AV129" s="1"/>
      <c r="AW129" s="1"/>
      <c r="AX129" s="1"/>
      <c r="AY129" s="1"/>
      <c r="AZ129" s="1"/>
      <c r="BA129" s="1"/>
      <c r="BB129" s="1"/>
      <c r="BC129" s="1"/>
      <c r="BD129" s="1"/>
    </row>
    <row r="130" spans="1:56" ht="15" customHeight="1" x14ac:dyDescent="0.2">
      <c r="A130" s="41">
        <v>13</v>
      </c>
      <c r="B130" s="148" t="s">
        <v>144</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7"/>
      <c r="AR130" s="17"/>
      <c r="AS130" s="17"/>
      <c r="AT130" s="17"/>
      <c r="AU130" s="1"/>
      <c r="AV130" s="1"/>
      <c r="AW130" s="1"/>
      <c r="AX130" s="1"/>
      <c r="AY130" s="1"/>
      <c r="AZ130" s="1"/>
      <c r="BA130" s="1"/>
      <c r="BB130" s="1"/>
      <c r="BC130" s="1"/>
      <c r="BD130" s="1"/>
    </row>
    <row r="131" spans="1:56" ht="2.25" customHeight="1" x14ac:dyDescent="0.2">
      <c r="A131" s="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
      <c r="AV131" s="1"/>
      <c r="AW131" s="1"/>
      <c r="AX131" s="1"/>
      <c r="AY131" s="1"/>
      <c r="AZ131" s="1"/>
      <c r="BA131" s="1"/>
      <c r="BB131" s="1"/>
      <c r="BC131" s="1"/>
      <c r="BD131" s="1"/>
    </row>
    <row r="132" spans="1:56" ht="15" customHeight="1" x14ac:dyDescent="0.2">
      <c r="A132" s="81"/>
      <c r="B132" s="82"/>
      <c r="C132" s="83"/>
      <c r="D132" s="83"/>
      <c r="E132" s="83"/>
      <c r="F132" s="84"/>
      <c r="G132" s="83"/>
      <c r="H132" s="83"/>
      <c r="I132" s="83"/>
      <c r="J132" s="84"/>
      <c r="K132" s="83"/>
      <c r="L132" s="83"/>
      <c r="M132" s="83"/>
      <c r="N132" s="85"/>
      <c r="O132" s="26"/>
      <c r="P132" s="17"/>
      <c r="Q132" s="17"/>
      <c r="R132" s="17"/>
      <c r="S132" s="17"/>
      <c r="T132" s="17"/>
      <c r="U132" s="17"/>
      <c r="V132" s="17"/>
      <c r="W132" s="17"/>
      <c r="X132" s="17"/>
      <c r="Y132" s="17"/>
      <c r="Z132" s="17"/>
      <c r="AA132" s="17"/>
      <c r="AB132" s="17"/>
      <c r="AC132" s="45"/>
      <c r="AD132" s="45"/>
      <c r="AE132" s="45"/>
      <c r="AF132" s="45"/>
      <c r="AG132" s="45"/>
      <c r="AH132" s="45"/>
      <c r="AI132" s="45"/>
      <c r="AJ132" s="45"/>
      <c r="AK132" s="45"/>
      <c r="AL132" s="45"/>
      <c r="AM132" s="45"/>
      <c r="AN132" s="45"/>
      <c r="AO132" s="45"/>
      <c r="AP132" s="45"/>
      <c r="AQ132" s="17"/>
      <c r="AR132" s="17"/>
      <c r="AS132" s="17"/>
      <c r="AT132" s="17"/>
      <c r="AU132" s="1"/>
      <c r="AV132" s="1"/>
      <c r="AW132" s="1"/>
      <c r="AX132" s="1"/>
      <c r="AY132" s="1"/>
      <c r="AZ132" s="1"/>
      <c r="BA132" s="1"/>
      <c r="BB132" s="1"/>
      <c r="BC132" s="1"/>
      <c r="BD132" s="1"/>
    </row>
    <row r="133" spans="1:56" ht="15" customHeight="1" x14ac:dyDescent="0.2">
      <c r="A133" s="3"/>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
      <c r="AV133" s="1"/>
      <c r="AW133" s="1"/>
      <c r="AX133" s="1"/>
      <c r="AY133" s="1"/>
      <c r="AZ133" s="1"/>
      <c r="BA133" s="1"/>
      <c r="BB133" s="1"/>
      <c r="BC133" s="1"/>
      <c r="BD133" s="1"/>
    </row>
    <row r="134" spans="1:56" ht="30" customHeight="1" x14ac:dyDescent="0.2">
      <c r="A134" s="41">
        <v>14</v>
      </c>
      <c r="B134" s="148" t="s">
        <v>145</v>
      </c>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7"/>
      <c r="AR134" s="17"/>
      <c r="AS134" s="17"/>
      <c r="AT134" s="17"/>
      <c r="AU134" s="1"/>
      <c r="AV134" s="1"/>
      <c r="AW134" s="1"/>
      <c r="AX134" s="1"/>
      <c r="AY134" s="1"/>
      <c r="AZ134" s="1"/>
      <c r="BA134" s="1"/>
      <c r="BB134" s="1"/>
      <c r="BC134" s="1"/>
      <c r="BD134" s="1"/>
    </row>
    <row r="135" spans="1:56" ht="2.25" customHeight="1" x14ac:dyDescent="0.2">
      <c r="A135" s="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
      <c r="AV135" s="1"/>
      <c r="AW135" s="1"/>
      <c r="AX135" s="1"/>
      <c r="AY135" s="1"/>
      <c r="AZ135" s="1"/>
      <c r="BA135" s="1"/>
      <c r="BB135" s="1"/>
      <c r="BC135" s="1"/>
      <c r="BD135" s="1"/>
    </row>
    <row r="136" spans="1:56" ht="15" customHeight="1" x14ac:dyDescent="0.2">
      <c r="A136" s="3"/>
      <c r="B136" s="24"/>
      <c r="C136" s="26" t="s">
        <v>146</v>
      </c>
      <c r="D136" s="26"/>
      <c r="E136" s="26"/>
      <c r="F136" s="26"/>
      <c r="G136" s="26"/>
      <c r="H136" s="26"/>
      <c r="I136" s="26"/>
      <c r="J136" s="26"/>
      <c r="K136" s="26"/>
      <c r="L136" s="26"/>
      <c r="M136" s="26"/>
      <c r="N136" s="26"/>
      <c r="O136" s="26"/>
      <c r="P136" s="26"/>
      <c r="Q136" s="26"/>
      <c r="R136" s="26"/>
      <c r="S136" s="26"/>
      <c r="T136" s="26"/>
      <c r="U136" s="26"/>
      <c r="V136" s="26"/>
      <c r="W136" s="26"/>
      <c r="X136" s="26"/>
      <c r="Y136" s="26"/>
      <c r="Z136" s="17"/>
      <c r="AA136" s="17"/>
      <c r="AB136" s="17"/>
      <c r="AC136" s="46"/>
      <c r="AD136" s="199"/>
      <c r="AE136" s="200"/>
      <c r="AF136" s="200"/>
      <c r="AG136" s="200"/>
      <c r="AH136" s="200"/>
      <c r="AI136" s="200"/>
      <c r="AJ136" s="200"/>
      <c r="AK136" s="200"/>
      <c r="AL136" s="200"/>
      <c r="AM136" s="200"/>
      <c r="AN136" s="200"/>
      <c r="AO136" s="200"/>
      <c r="AP136" s="201"/>
      <c r="AQ136" s="17"/>
      <c r="AR136" s="17"/>
      <c r="AS136" s="17"/>
      <c r="AT136" s="17"/>
      <c r="AU136" s="1"/>
      <c r="AV136" s="1"/>
      <c r="AW136" s="1"/>
      <c r="AX136" s="1"/>
      <c r="AY136" s="1"/>
      <c r="AZ136" s="1"/>
      <c r="BA136" s="1"/>
      <c r="BB136" s="1"/>
      <c r="BC136" s="1"/>
      <c r="BD136" s="1"/>
    </row>
    <row r="137" spans="1:56" ht="2.25" customHeight="1" x14ac:dyDescent="0.2">
      <c r="A137" s="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
      <c r="AV137" s="1"/>
      <c r="AW137" s="1"/>
      <c r="AX137" s="1"/>
      <c r="AY137" s="1"/>
      <c r="AZ137" s="1"/>
      <c r="BA137" s="1"/>
      <c r="BB137" s="1"/>
      <c r="BC137" s="1"/>
      <c r="BD137" s="1"/>
    </row>
    <row r="138" spans="1:56" ht="15" customHeight="1" x14ac:dyDescent="0.2">
      <c r="A138" s="3"/>
      <c r="B138" s="17"/>
      <c r="C138" s="119" t="s">
        <v>25</v>
      </c>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7"/>
      <c r="AR138" s="17"/>
      <c r="AS138" s="17"/>
      <c r="AT138" s="17"/>
      <c r="AU138" s="1"/>
      <c r="AV138" s="1"/>
      <c r="AW138" s="1"/>
      <c r="AX138" s="1"/>
      <c r="AY138" s="1"/>
      <c r="AZ138" s="1"/>
      <c r="BA138" s="1"/>
      <c r="BB138" s="1"/>
      <c r="BC138" s="1"/>
      <c r="BD138" s="1"/>
    </row>
    <row r="139" spans="1:56" ht="15" customHeight="1" x14ac:dyDescent="0.2">
      <c r="A139" s="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
      <c r="AV139" s="1"/>
      <c r="AW139" s="1"/>
      <c r="AX139" s="1"/>
      <c r="AY139" s="1"/>
      <c r="AZ139" s="1"/>
      <c r="BA139" s="1"/>
      <c r="BB139" s="1"/>
      <c r="BC139" s="1"/>
      <c r="BD139" s="1"/>
    </row>
    <row r="140" spans="1:56" ht="15" customHeight="1" x14ac:dyDescent="0.2">
      <c r="A140" s="3"/>
      <c r="B140" s="126" t="s">
        <v>52</v>
      </c>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7"/>
      <c r="AQ140" s="17"/>
      <c r="AR140" s="17"/>
      <c r="AS140" s="17"/>
      <c r="AT140" s="17"/>
      <c r="AU140" s="1"/>
      <c r="AV140" s="1"/>
      <c r="AW140" s="1"/>
      <c r="AX140" s="1"/>
      <c r="AY140" s="1"/>
      <c r="AZ140" s="1"/>
      <c r="BA140" s="1"/>
      <c r="BB140" s="1"/>
      <c r="BC140" s="1"/>
      <c r="BD140" s="1"/>
    </row>
    <row r="141" spans="1:56" ht="15" customHeight="1" x14ac:dyDescent="0.2">
      <c r="A141" s="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
      <c r="AV141" s="1"/>
      <c r="AW141" s="1"/>
      <c r="AX141" s="1"/>
      <c r="AY141" s="1"/>
      <c r="AZ141" s="1"/>
      <c r="BA141" s="1"/>
      <c r="BB141" s="1"/>
      <c r="BC141" s="1"/>
      <c r="BD141" s="1"/>
    </row>
    <row r="142" spans="1:56" ht="30" customHeight="1" x14ac:dyDescent="0.2">
      <c r="A142" s="41">
        <v>15</v>
      </c>
      <c r="B142" s="148" t="s">
        <v>147</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7"/>
      <c r="AR142" s="17"/>
      <c r="AS142" s="17"/>
      <c r="AT142" s="17"/>
      <c r="AU142" s="1"/>
      <c r="AV142" s="1"/>
      <c r="AW142" s="1"/>
      <c r="AX142" s="1"/>
      <c r="AY142" s="1"/>
      <c r="AZ142" s="1"/>
      <c r="BA142" s="1"/>
      <c r="BB142" s="1"/>
      <c r="BC142" s="1"/>
      <c r="BD142" s="1"/>
    </row>
    <row r="143" spans="1:56" ht="15" hidden="1" customHeight="1" x14ac:dyDescent="0.2">
      <c r="A143" s="3"/>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
      <c r="AV143" s="1"/>
      <c r="AW143" s="1"/>
      <c r="AX143" s="1"/>
      <c r="AY143" s="1"/>
      <c r="AZ143" s="1"/>
      <c r="BA143" s="1"/>
      <c r="BB143" s="1"/>
      <c r="BC143" s="1"/>
      <c r="BD143" s="1"/>
    </row>
    <row r="144" spans="1:56" ht="15" customHeight="1" x14ac:dyDescent="0.2">
      <c r="A144" s="3"/>
      <c r="B144" s="17"/>
      <c r="C144" s="119" t="s">
        <v>24</v>
      </c>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7"/>
      <c r="AR144" s="17"/>
      <c r="AS144" s="17"/>
      <c r="AT144" s="17"/>
      <c r="AU144" s="1"/>
      <c r="AV144" s="1"/>
      <c r="AW144" s="1"/>
      <c r="AX144" s="1"/>
      <c r="AY144" s="1"/>
      <c r="AZ144" s="1"/>
      <c r="BA144" s="1"/>
      <c r="BB144" s="1"/>
      <c r="BC144" s="1"/>
      <c r="BD144" s="1"/>
    </row>
    <row r="145" spans="1:56" ht="15" hidden="1" customHeight="1" x14ac:dyDescent="0.2">
      <c r="A145" s="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
      <c r="AV145" s="1"/>
      <c r="AW145" s="1"/>
      <c r="AX145" s="1"/>
      <c r="AY145" s="1"/>
      <c r="AZ145" s="1"/>
      <c r="BA145" s="1"/>
      <c r="BB145" s="1"/>
      <c r="BC145" s="1"/>
      <c r="BD145" s="1"/>
    </row>
    <row r="146" spans="1:56" ht="15" customHeight="1" x14ac:dyDescent="0.2">
      <c r="A146" s="3"/>
      <c r="B146" s="17"/>
      <c r="C146" s="119" t="s">
        <v>148</v>
      </c>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7"/>
      <c r="AR146" s="17"/>
      <c r="AS146" s="17"/>
      <c r="AT146" s="17"/>
      <c r="AU146" s="1"/>
      <c r="AV146" s="1"/>
      <c r="AW146" s="1"/>
      <c r="AX146" s="1"/>
      <c r="AY146" s="1"/>
      <c r="AZ146" s="1"/>
      <c r="BA146" s="1"/>
      <c r="BB146" s="1"/>
      <c r="BC146" s="1"/>
      <c r="BD146" s="1"/>
    </row>
    <row r="147" spans="1:56" ht="2.25" customHeight="1" x14ac:dyDescent="0.2">
      <c r="A147" s="3"/>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
      <c r="AV147" s="1"/>
      <c r="AW147" s="1"/>
      <c r="AX147" s="1"/>
      <c r="AY147" s="1"/>
      <c r="AZ147" s="1"/>
      <c r="BA147" s="1"/>
      <c r="BB147" s="1"/>
      <c r="BC147" s="1"/>
      <c r="BD147" s="1"/>
    </row>
    <row r="148" spans="1:56" ht="15" customHeight="1" x14ac:dyDescent="0.2">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7"/>
      <c r="AR148" s="17"/>
      <c r="AS148" s="17"/>
      <c r="AT148" s="17"/>
      <c r="AU148" s="1"/>
      <c r="AV148" s="1"/>
      <c r="AW148" s="1"/>
      <c r="AX148" s="1"/>
      <c r="AY148" s="1"/>
      <c r="AZ148" s="1"/>
      <c r="BA148" s="1"/>
      <c r="BB148" s="1"/>
      <c r="BC148" s="1"/>
      <c r="BD148" s="1"/>
    </row>
    <row r="149" spans="1:56" ht="15" customHeight="1" x14ac:dyDescent="0.2">
      <c r="A149" s="3">
        <v>16</v>
      </c>
      <c r="B149" s="148" t="s">
        <v>53</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7"/>
      <c r="AR149" s="17"/>
      <c r="AS149" s="17"/>
      <c r="AT149" s="17"/>
      <c r="AU149" s="1"/>
      <c r="AV149" s="1"/>
      <c r="AW149" s="1"/>
      <c r="AX149" s="1"/>
      <c r="AY149" s="1"/>
      <c r="AZ149" s="1"/>
      <c r="BA149" s="1"/>
      <c r="BB149" s="1"/>
      <c r="BC149" s="1"/>
      <c r="BD149" s="1"/>
    </row>
    <row r="150" spans="1:56" ht="2.25" customHeight="1" x14ac:dyDescent="0.2">
      <c r="A150" s="3"/>
      <c r="B150" s="24"/>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
      <c r="AV150" s="1"/>
      <c r="AW150" s="1"/>
      <c r="AX150" s="1"/>
      <c r="AY150" s="1"/>
      <c r="AZ150" s="1"/>
      <c r="BA150" s="1"/>
      <c r="BB150" s="1"/>
      <c r="BC150" s="1"/>
      <c r="BD150" s="1"/>
    </row>
    <row r="151" spans="1:56" ht="15" customHeight="1" x14ac:dyDescent="0.2">
      <c r="A151" s="3"/>
      <c r="B151" s="121" t="s">
        <v>54</v>
      </c>
      <c r="C151" s="119"/>
      <c r="D151" s="119"/>
      <c r="E151" s="119"/>
      <c r="F151" s="119"/>
      <c r="G151" s="119"/>
      <c r="H151" s="119"/>
      <c r="I151" s="119"/>
      <c r="J151" s="119"/>
      <c r="K151" s="119"/>
      <c r="L151" s="119"/>
      <c r="M151" s="119"/>
      <c r="N151" s="119"/>
      <c r="O151" s="119"/>
      <c r="P151" s="17"/>
      <c r="Q151" s="202"/>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4"/>
      <c r="AQ151" s="17"/>
      <c r="AR151" s="17"/>
      <c r="AS151" s="17"/>
      <c r="AT151" s="17"/>
      <c r="AU151" s="1"/>
      <c r="AV151" s="1"/>
      <c r="AW151" s="1"/>
      <c r="AX151" s="1"/>
      <c r="AY151" s="1"/>
      <c r="AZ151" s="1"/>
      <c r="BA151" s="1"/>
      <c r="BB151" s="1"/>
      <c r="BC151" s="1"/>
      <c r="BD151" s="1"/>
    </row>
    <row r="152" spans="1:56" ht="15" customHeight="1" x14ac:dyDescent="0.2">
      <c r="A152" s="3"/>
      <c r="B152" s="17"/>
      <c r="C152" s="19"/>
      <c r="D152" s="19"/>
      <c r="E152" s="19"/>
      <c r="F152" s="19"/>
      <c r="G152" s="19"/>
      <c r="H152" s="19"/>
      <c r="I152" s="19"/>
      <c r="J152" s="19"/>
      <c r="K152" s="19"/>
      <c r="L152" s="19"/>
      <c r="M152" s="19"/>
      <c r="N152" s="19"/>
      <c r="O152" s="17"/>
      <c r="P152" s="19"/>
      <c r="Q152" s="205"/>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7"/>
      <c r="AQ152" s="17"/>
      <c r="AR152" s="17"/>
      <c r="AS152" s="17"/>
      <c r="AT152" s="17"/>
      <c r="AU152" s="1"/>
      <c r="AV152" s="1"/>
      <c r="AW152" s="1"/>
      <c r="AX152" s="1"/>
      <c r="AY152" s="1"/>
      <c r="AZ152" s="1"/>
      <c r="BA152" s="1"/>
      <c r="BB152" s="1"/>
      <c r="BC152" s="1"/>
      <c r="BD152" s="1"/>
    </row>
    <row r="153" spans="1:56" ht="2.25" customHeight="1" x14ac:dyDescent="0.2">
      <c r="A153" s="3"/>
      <c r="B153" s="17"/>
      <c r="C153" s="17"/>
      <c r="D153" s="17"/>
      <c r="E153" s="17"/>
      <c r="F153" s="17"/>
      <c r="G153" s="17"/>
      <c r="H153" s="17"/>
      <c r="I153" s="17"/>
      <c r="J153" s="17"/>
      <c r="K153" s="17"/>
      <c r="L153" s="17"/>
      <c r="M153" s="16"/>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
      <c r="AV153" s="1"/>
      <c r="AW153" s="1"/>
      <c r="AX153" s="1"/>
      <c r="AY153" s="1"/>
      <c r="AZ153" s="1"/>
      <c r="BA153" s="1"/>
      <c r="BB153" s="1"/>
      <c r="BC153" s="1"/>
      <c r="BD153" s="1"/>
    </row>
    <row r="154" spans="1:56" ht="15" customHeight="1" x14ac:dyDescent="0.2">
      <c r="A154" s="3"/>
      <c r="B154" s="111" t="s">
        <v>55</v>
      </c>
      <c r="C154" s="119"/>
      <c r="D154" s="119"/>
      <c r="E154" s="119"/>
      <c r="F154" s="119"/>
      <c r="G154" s="119"/>
      <c r="H154" s="119"/>
      <c r="I154" s="119"/>
      <c r="J154" s="119"/>
      <c r="K154" s="119"/>
      <c r="L154" s="119"/>
      <c r="M154" s="119"/>
      <c r="N154" s="119"/>
      <c r="O154" s="119"/>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
      <c r="AV154" s="1"/>
      <c r="AW154" s="1"/>
      <c r="AX154" s="1"/>
      <c r="AY154" s="1"/>
      <c r="AZ154" s="1"/>
      <c r="BA154" s="1"/>
      <c r="BB154" s="1"/>
      <c r="BC154" s="1"/>
      <c r="BD154" s="1"/>
    </row>
    <row r="155" spans="1:56" ht="2.25" customHeight="1" x14ac:dyDescent="0.2">
      <c r="A155" s="3"/>
      <c r="B155" s="17"/>
      <c r="C155" s="17"/>
      <c r="D155" s="17"/>
      <c r="E155" s="17"/>
      <c r="F155" s="17"/>
      <c r="G155" s="17"/>
      <c r="H155" s="17"/>
      <c r="I155" s="17"/>
      <c r="J155" s="17"/>
      <c r="K155" s="17"/>
      <c r="L155" s="17"/>
      <c r="M155" s="17"/>
      <c r="N155" s="16"/>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2"/>
      <c r="AV155" s="2"/>
      <c r="AW155" s="2"/>
      <c r="AX155" s="2"/>
      <c r="AY155" s="2"/>
      <c r="AZ155" s="2"/>
      <c r="BA155" s="2"/>
      <c r="BB155" s="2"/>
      <c r="BC155" s="2"/>
      <c r="BD155" s="2"/>
    </row>
    <row r="156" spans="1:56" ht="15" customHeight="1" x14ac:dyDescent="0.2">
      <c r="A156" s="3"/>
      <c r="B156" s="111" t="s">
        <v>29</v>
      </c>
      <c r="C156" s="119"/>
      <c r="D156" s="119"/>
      <c r="E156" s="119"/>
      <c r="F156" s="119"/>
      <c r="G156" s="119"/>
      <c r="H156" s="119"/>
      <c r="I156" s="119"/>
      <c r="J156" s="119"/>
      <c r="K156" s="119"/>
      <c r="L156" s="119"/>
      <c r="M156" s="119"/>
      <c r="N156" s="119"/>
      <c r="O156" s="119"/>
      <c r="P156" s="17"/>
      <c r="Q156" s="185"/>
      <c r="R156" s="188"/>
      <c r="S156" s="188"/>
      <c r="T156" s="188"/>
      <c r="U156" s="188"/>
      <c r="V156" s="188"/>
      <c r="W156" s="188"/>
      <c r="X156" s="188"/>
      <c r="Y156" s="188"/>
      <c r="Z156" s="188"/>
      <c r="AA156" s="188"/>
      <c r="AB156" s="188"/>
      <c r="AC156" s="188"/>
      <c r="AD156" s="188"/>
      <c r="AE156" s="188"/>
      <c r="AF156" s="188"/>
      <c r="AG156" s="188"/>
      <c r="AH156" s="188"/>
      <c r="AI156" s="188"/>
      <c r="AJ156" s="188"/>
      <c r="AK156" s="189"/>
      <c r="AL156" s="49"/>
      <c r="AM156" s="208"/>
      <c r="AN156" s="209"/>
      <c r="AO156" s="209"/>
      <c r="AP156" s="210"/>
      <c r="AQ156" s="17"/>
      <c r="AR156" s="17"/>
      <c r="AS156" s="17"/>
      <c r="AT156" s="17"/>
      <c r="AU156" s="1"/>
      <c r="AV156" s="1"/>
      <c r="AW156" s="1"/>
      <c r="AX156" s="1"/>
      <c r="AY156" s="1"/>
      <c r="AZ156" s="1"/>
      <c r="BA156" s="1"/>
      <c r="BB156" s="1"/>
      <c r="BC156" s="1"/>
      <c r="BD156" s="1"/>
    </row>
    <row r="157" spans="1:56" ht="2.25" customHeight="1" x14ac:dyDescent="0.2">
      <c r="A157" s="3"/>
      <c r="B157" s="17"/>
      <c r="C157" s="17"/>
      <c r="D157" s="17"/>
      <c r="E157" s="17"/>
      <c r="F157" s="17"/>
      <c r="G157" s="17"/>
      <c r="H157" s="17"/>
      <c r="I157" s="17"/>
      <c r="J157" s="17"/>
      <c r="K157" s="17"/>
      <c r="L157" s="17"/>
      <c r="M157" s="17"/>
      <c r="N157" s="16"/>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
      <c r="AV157" s="1"/>
      <c r="AW157" s="1"/>
      <c r="AX157" s="1"/>
      <c r="AY157" s="1"/>
      <c r="AZ157" s="1"/>
      <c r="BA157" s="1"/>
      <c r="BB157" s="1"/>
      <c r="BC157" s="1"/>
      <c r="BD157" s="1"/>
    </row>
    <row r="158" spans="1:56" ht="15" customHeight="1" x14ac:dyDescent="0.2">
      <c r="A158" s="3"/>
      <c r="B158" s="111" t="s">
        <v>30</v>
      </c>
      <c r="C158" s="119"/>
      <c r="D158" s="119"/>
      <c r="E158" s="119"/>
      <c r="F158" s="119"/>
      <c r="G158" s="119"/>
      <c r="H158" s="119"/>
      <c r="I158" s="119"/>
      <c r="J158" s="119"/>
      <c r="K158" s="119"/>
      <c r="L158" s="119"/>
      <c r="M158" s="119"/>
      <c r="N158" s="119"/>
      <c r="O158" s="119"/>
      <c r="P158" s="17"/>
      <c r="Q158" s="208"/>
      <c r="R158" s="209"/>
      <c r="S158" s="209"/>
      <c r="T158" s="210"/>
      <c r="U158" s="49"/>
      <c r="V158" s="185"/>
      <c r="W158" s="188"/>
      <c r="X158" s="188"/>
      <c r="Y158" s="188"/>
      <c r="Z158" s="188"/>
      <c r="AA158" s="188"/>
      <c r="AB158" s="188"/>
      <c r="AC158" s="188"/>
      <c r="AD158" s="188"/>
      <c r="AE158" s="188"/>
      <c r="AF158" s="188"/>
      <c r="AG158" s="188"/>
      <c r="AH158" s="188"/>
      <c r="AI158" s="188"/>
      <c r="AJ158" s="188"/>
      <c r="AK158" s="188"/>
      <c r="AL158" s="188"/>
      <c r="AM158" s="188"/>
      <c r="AN158" s="188"/>
      <c r="AO158" s="188"/>
      <c r="AP158" s="189"/>
      <c r="AQ158" s="17"/>
      <c r="AR158" s="17"/>
      <c r="AS158" s="17"/>
      <c r="AT158" s="17"/>
      <c r="AU158" s="1"/>
      <c r="AV158" s="1"/>
      <c r="AW158" s="1"/>
      <c r="AX158" s="1"/>
      <c r="AY158" s="1"/>
      <c r="AZ158" s="1"/>
      <c r="BA158" s="1"/>
      <c r="BB158" s="1"/>
      <c r="BC158" s="1"/>
      <c r="BD158" s="1"/>
    </row>
    <row r="159" spans="1:56" ht="2.25" customHeight="1" x14ac:dyDescent="0.2">
      <c r="A159" s="3"/>
      <c r="B159" s="17"/>
      <c r="C159" s="17"/>
      <c r="D159" s="17"/>
      <c r="E159" s="17"/>
      <c r="F159" s="17"/>
      <c r="G159" s="17"/>
      <c r="H159" s="17"/>
      <c r="I159" s="17"/>
      <c r="J159" s="17"/>
      <c r="K159" s="17"/>
      <c r="L159" s="17"/>
      <c r="M159" s="17"/>
      <c r="N159" s="16"/>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
      <c r="AV159" s="1"/>
      <c r="AW159" s="1"/>
      <c r="AX159" s="1"/>
      <c r="AY159" s="1"/>
      <c r="AZ159" s="1"/>
      <c r="BA159" s="1"/>
      <c r="BB159" s="1"/>
      <c r="BC159" s="1"/>
      <c r="BD159" s="1"/>
    </row>
    <row r="160" spans="1:56" ht="15" customHeight="1" x14ac:dyDescent="0.2">
      <c r="A160" s="3"/>
      <c r="B160" s="111" t="s">
        <v>56</v>
      </c>
      <c r="C160" s="119"/>
      <c r="D160" s="119"/>
      <c r="E160" s="119"/>
      <c r="F160" s="119"/>
      <c r="G160" s="119"/>
      <c r="H160" s="119"/>
      <c r="I160" s="119"/>
      <c r="J160" s="119"/>
      <c r="K160" s="119"/>
      <c r="L160" s="119"/>
      <c r="M160" s="119"/>
      <c r="N160" s="119"/>
      <c r="O160" s="119"/>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
      <c r="AV160" s="1"/>
      <c r="AW160" s="1"/>
      <c r="AX160" s="1"/>
      <c r="AY160" s="1"/>
      <c r="AZ160" s="1"/>
      <c r="BA160" s="1"/>
      <c r="BB160" s="1"/>
      <c r="BC160" s="1"/>
      <c r="BD160" s="1"/>
    </row>
    <row r="161" spans="1:56" ht="2.25" customHeight="1" x14ac:dyDescent="0.2">
      <c r="A161" s="3"/>
      <c r="B161" s="17"/>
      <c r="C161" s="17"/>
      <c r="D161" s="17"/>
      <c r="E161" s="17"/>
      <c r="F161" s="17"/>
      <c r="G161" s="17"/>
      <c r="H161" s="17"/>
      <c r="I161" s="17"/>
      <c r="J161" s="17"/>
      <c r="K161" s="17"/>
      <c r="L161" s="17"/>
      <c r="M161" s="17"/>
      <c r="N161" s="16"/>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
      <c r="AV161" s="1"/>
      <c r="AW161" s="1"/>
      <c r="AX161" s="1"/>
      <c r="AY161" s="1"/>
      <c r="AZ161" s="1"/>
      <c r="BA161" s="1"/>
      <c r="BB161" s="1"/>
      <c r="BC161" s="1"/>
      <c r="BD161" s="1"/>
    </row>
    <row r="162" spans="1:56" ht="15" customHeight="1" x14ac:dyDescent="0.2">
      <c r="A162" s="3"/>
      <c r="B162" s="111" t="s">
        <v>29</v>
      </c>
      <c r="C162" s="119"/>
      <c r="D162" s="119"/>
      <c r="E162" s="119"/>
      <c r="F162" s="119"/>
      <c r="G162" s="119"/>
      <c r="H162" s="119"/>
      <c r="I162" s="119"/>
      <c r="J162" s="119"/>
      <c r="K162" s="119"/>
      <c r="L162" s="119"/>
      <c r="M162" s="119"/>
      <c r="N162" s="119"/>
      <c r="O162" s="119"/>
      <c r="P162" s="17"/>
      <c r="Q162" s="185"/>
      <c r="R162" s="188"/>
      <c r="S162" s="188"/>
      <c r="T162" s="188"/>
      <c r="U162" s="188"/>
      <c r="V162" s="188"/>
      <c r="W162" s="188"/>
      <c r="X162" s="188"/>
      <c r="Y162" s="188"/>
      <c r="Z162" s="188"/>
      <c r="AA162" s="188"/>
      <c r="AB162" s="188"/>
      <c r="AC162" s="188"/>
      <c r="AD162" s="188"/>
      <c r="AE162" s="188"/>
      <c r="AF162" s="188"/>
      <c r="AG162" s="188"/>
      <c r="AH162" s="188"/>
      <c r="AI162" s="188"/>
      <c r="AJ162" s="188"/>
      <c r="AK162" s="189"/>
      <c r="AL162" s="49"/>
      <c r="AM162" s="208"/>
      <c r="AN162" s="209"/>
      <c r="AO162" s="209"/>
      <c r="AP162" s="210"/>
      <c r="AQ162" s="17"/>
      <c r="AR162" s="17"/>
      <c r="AS162" s="17"/>
      <c r="AT162" s="17"/>
      <c r="AU162" s="2"/>
      <c r="AV162" s="2"/>
      <c r="AW162" s="2"/>
      <c r="AX162" s="2"/>
      <c r="AY162" s="2"/>
      <c r="AZ162" s="2"/>
      <c r="BA162" s="2"/>
      <c r="BB162" s="2"/>
      <c r="BC162" s="2"/>
      <c r="BD162" s="2"/>
    </row>
    <row r="163" spans="1:56" ht="2.25" customHeight="1" x14ac:dyDescent="0.2">
      <c r="A163" s="3"/>
      <c r="B163" s="17"/>
      <c r="C163" s="17"/>
      <c r="D163" s="17"/>
      <c r="E163" s="17"/>
      <c r="F163" s="17"/>
      <c r="G163" s="17"/>
      <c r="H163" s="17"/>
      <c r="I163" s="17"/>
      <c r="J163" s="17"/>
      <c r="K163" s="17"/>
      <c r="L163" s="17"/>
      <c r="M163" s="17"/>
      <c r="N163" s="16"/>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
      <c r="AV163" s="1"/>
      <c r="AW163" s="1"/>
      <c r="AX163" s="1"/>
      <c r="AY163" s="1"/>
      <c r="AZ163" s="1"/>
      <c r="BA163" s="1"/>
      <c r="BB163" s="1"/>
      <c r="BC163" s="1"/>
      <c r="BD163" s="1"/>
    </row>
    <row r="164" spans="1:56" ht="15" customHeight="1" x14ac:dyDescent="0.2">
      <c r="A164" s="3"/>
      <c r="B164" s="111" t="s">
        <v>30</v>
      </c>
      <c r="C164" s="119"/>
      <c r="D164" s="119"/>
      <c r="E164" s="119"/>
      <c r="F164" s="119"/>
      <c r="G164" s="119"/>
      <c r="H164" s="119"/>
      <c r="I164" s="119"/>
      <c r="J164" s="119"/>
      <c r="K164" s="119"/>
      <c r="L164" s="119"/>
      <c r="M164" s="119"/>
      <c r="N164" s="119"/>
      <c r="O164" s="119"/>
      <c r="P164" s="17"/>
      <c r="Q164" s="208"/>
      <c r="R164" s="209"/>
      <c r="S164" s="209"/>
      <c r="T164" s="210"/>
      <c r="U164" s="49"/>
      <c r="V164" s="185"/>
      <c r="W164" s="188"/>
      <c r="X164" s="188"/>
      <c r="Y164" s="188"/>
      <c r="Z164" s="188"/>
      <c r="AA164" s="188"/>
      <c r="AB164" s="188"/>
      <c r="AC164" s="188"/>
      <c r="AD164" s="188"/>
      <c r="AE164" s="188"/>
      <c r="AF164" s="188"/>
      <c r="AG164" s="188"/>
      <c r="AH164" s="188"/>
      <c r="AI164" s="188"/>
      <c r="AJ164" s="188"/>
      <c r="AK164" s="188"/>
      <c r="AL164" s="188"/>
      <c r="AM164" s="188"/>
      <c r="AN164" s="188"/>
      <c r="AO164" s="188"/>
      <c r="AP164" s="189"/>
      <c r="AQ164" s="17"/>
      <c r="AR164" s="17"/>
      <c r="AS164" s="17"/>
      <c r="AT164" s="17"/>
      <c r="AU164" s="1"/>
      <c r="AV164" s="1"/>
      <c r="AW164" s="1"/>
      <c r="AX164" s="1"/>
      <c r="AY164" s="1"/>
      <c r="AZ164" s="1"/>
      <c r="BA164" s="1"/>
      <c r="BB164" s="1"/>
      <c r="BC164" s="1"/>
      <c r="BD164" s="1"/>
    </row>
    <row r="165" spans="1:56" ht="15" customHeight="1" x14ac:dyDescent="0.2">
      <c r="A165" s="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
      <c r="AV165" s="1"/>
      <c r="AW165" s="1"/>
      <c r="AX165" s="1"/>
      <c r="AY165" s="1"/>
      <c r="AZ165" s="1"/>
      <c r="BA165" s="1"/>
      <c r="BB165" s="1"/>
      <c r="BC165" s="1"/>
      <c r="BD165" s="1"/>
    </row>
    <row r="166" spans="1:56" ht="15" customHeight="1" x14ac:dyDescent="0.2">
      <c r="A166" s="3"/>
      <c r="B166" s="126" t="s">
        <v>57</v>
      </c>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7"/>
      <c r="AQ166" s="17"/>
      <c r="AR166" s="17"/>
      <c r="AS166" s="17"/>
      <c r="AT166" s="17"/>
      <c r="AU166" s="1"/>
      <c r="AV166" s="1"/>
      <c r="AW166" s="1"/>
      <c r="AX166" s="1"/>
      <c r="AY166" s="1"/>
      <c r="AZ166" s="1"/>
      <c r="BA166" s="1"/>
      <c r="BB166" s="1"/>
      <c r="BC166" s="1"/>
      <c r="BD166" s="1"/>
    </row>
    <row r="167" spans="1:56" ht="15" customHeight="1" x14ac:dyDescent="0.2">
      <c r="A167" s="3"/>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
      <c r="AV167" s="1"/>
      <c r="AW167" s="1"/>
      <c r="AX167" s="1"/>
      <c r="AY167" s="1"/>
      <c r="AZ167" s="1"/>
      <c r="BA167" s="1"/>
      <c r="BB167" s="1"/>
      <c r="BC167" s="1"/>
      <c r="BD167" s="1"/>
    </row>
    <row r="168" spans="1:56" ht="15" customHeight="1" x14ac:dyDescent="0.2">
      <c r="A168" s="41">
        <v>17</v>
      </c>
      <c r="B168" s="120" t="s">
        <v>149</v>
      </c>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7"/>
      <c r="AR168" s="17"/>
      <c r="AS168" s="17"/>
      <c r="AT168" s="17"/>
      <c r="AU168" s="1"/>
      <c r="AV168" s="1"/>
      <c r="AW168" s="1"/>
      <c r="AX168" s="1"/>
      <c r="AY168" s="1"/>
      <c r="AZ168" s="1"/>
      <c r="BA168" s="1"/>
      <c r="BB168" s="1"/>
      <c r="BC168" s="1"/>
      <c r="BD168" s="1"/>
    </row>
    <row r="169" spans="1:56" ht="15" customHeight="1" x14ac:dyDescent="0.2">
      <c r="A169" s="3"/>
      <c r="B169" s="17"/>
      <c r="C169" s="119" t="s">
        <v>150</v>
      </c>
      <c r="D169" s="214"/>
      <c r="E169" s="214"/>
      <c r="F169" s="214"/>
      <c r="G169" s="214"/>
      <c r="H169" s="214"/>
      <c r="I169" s="214"/>
      <c r="J169" s="214"/>
      <c r="K169" s="214"/>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17"/>
      <c r="AR169" s="17"/>
      <c r="AS169" s="17"/>
      <c r="AT169" s="17"/>
      <c r="AU169" s="1"/>
      <c r="AV169" s="1"/>
      <c r="AW169" s="1"/>
      <c r="AX169" s="1"/>
      <c r="AY169" s="1"/>
      <c r="AZ169" s="1"/>
      <c r="BA169" s="1"/>
      <c r="BB169" s="1"/>
      <c r="BC169" s="1"/>
      <c r="BD169" s="1"/>
    </row>
    <row r="170" spans="1:56" ht="15" hidden="1" customHeight="1" x14ac:dyDescent="0.2">
      <c r="A170" s="3"/>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
      <c r="AV170" s="1"/>
      <c r="AW170" s="1"/>
      <c r="AX170" s="1"/>
      <c r="AY170" s="1"/>
      <c r="AZ170" s="1"/>
      <c r="BA170" s="1"/>
      <c r="BB170" s="1"/>
      <c r="BC170" s="1"/>
      <c r="BD170" s="1"/>
    </row>
    <row r="171" spans="1:56" ht="15" customHeight="1" x14ac:dyDescent="0.2">
      <c r="A171" s="3"/>
      <c r="B171" s="17"/>
      <c r="C171" s="119" t="s">
        <v>25</v>
      </c>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7"/>
      <c r="AR171" s="17"/>
      <c r="AS171" s="17"/>
      <c r="AT171" s="17"/>
      <c r="AU171" s="1"/>
      <c r="AV171" s="1"/>
      <c r="AW171" s="1"/>
      <c r="AX171" s="1"/>
      <c r="AY171" s="1"/>
      <c r="AZ171" s="1"/>
      <c r="BA171" s="1"/>
      <c r="BB171" s="1"/>
      <c r="BC171" s="1"/>
      <c r="BD171" s="1"/>
    </row>
    <row r="172" spans="1:56" ht="15" customHeight="1" x14ac:dyDescent="0.2">
      <c r="A172" s="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
      <c r="AV172" s="1"/>
      <c r="AW172" s="1"/>
      <c r="AX172" s="1"/>
      <c r="AY172" s="1"/>
      <c r="AZ172" s="1"/>
      <c r="BA172" s="1"/>
      <c r="BB172" s="1"/>
      <c r="BC172" s="1"/>
      <c r="BD172" s="1"/>
    </row>
    <row r="173" spans="1:56" ht="15" customHeight="1" x14ac:dyDescent="0.2">
      <c r="A173" s="41">
        <v>18</v>
      </c>
      <c r="B173" s="215" t="s">
        <v>151</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7"/>
      <c r="AR173" s="17"/>
      <c r="AS173" s="17"/>
      <c r="AT173" s="17"/>
      <c r="AU173" s="1"/>
      <c r="AV173" s="1"/>
      <c r="AW173" s="1"/>
      <c r="AX173" s="1"/>
      <c r="AY173" s="1"/>
      <c r="AZ173" s="1"/>
      <c r="BA173" s="1"/>
      <c r="BB173" s="1"/>
      <c r="BC173" s="1"/>
      <c r="BD173" s="1"/>
    </row>
    <row r="174" spans="1:56" ht="2.25" customHeight="1" x14ac:dyDescent="0.2">
      <c r="A174" s="41"/>
      <c r="B174" s="24"/>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
      <c r="AV174" s="1"/>
      <c r="AW174" s="1"/>
      <c r="AX174" s="1"/>
      <c r="AY174" s="1"/>
      <c r="AZ174" s="1"/>
      <c r="BA174" s="1"/>
      <c r="BB174" s="1"/>
      <c r="BC174" s="1"/>
      <c r="BD174" s="1"/>
    </row>
    <row r="175" spans="1:56" ht="15" customHeight="1" x14ac:dyDescent="0.2">
      <c r="A175" s="3"/>
      <c r="B175" s="17"/>
      <c r="C175" s="119" t="s">
        <v>152</v>
      </c>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c r="Z175" s="214"/>
      <c r="AA175" s="214"/>
      <c r="AB175" s="214"/>
      <c r="AC175" s="214"/>
      <c r="AD175" s="214"/>
      <c r="AE175" s="214"/>
      <c r="AF175" s="214"/>
      <c r="AG175" s="214"/>
      <c r="AH175" s="214"/>
      <c r="AI175" s="214"/>
      <c r="AJ175" s="214"/>
      <c r="AK175" s="214"/>
      <c r="AL175" s="214"/>
      <c r="AM175" s="214"/>
      <c r="AN175" s="214"/>
      <c r="AO175" s="214"/>
      <c r="AP175" s="214"/>
      <c r="AQ175" s="17"/>
      <c r="AR175" s="17"/>
      <c r="AS175" s="17"/>
      <c r="AT175" s="17"/>
      <c r="AU175" s="1"/>
      <c r="AV175" s="1"/>
      <c r="AW175" s="1"/>
      <c r="AX175" s="1"/>
      <c r="AY175" s="1"/>
      <c r="AZ175" s="1"/>
      <c r="BA175" s="1"/>
      <c r="BB175" s="1"/>
      <c r="BC175" s="1"/>
      <c r="BD175" s="1"/>
    </row>
    <row r="176" spans="1:56" ht="2.25" customHeight="1" x14ac:dyDescent="0.2">
      <c r="A176" s="3"/>
      <c r="B176" s="17"/>
      <c r="C176" s="17"/>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17"/>
      <c r="AR176" s="17"/>
      <c r="AS176" s="17"/>
      <c r="AT176" s="17"/>
      <c r="AU176" s="1"/>
      <c r="AV176" s="1"/>
      <c r="AW176" s="1"/>
      <c r="AX176" s="1"/>
      <c r="AY176" s="1"/>
      <c r="AZ176" s="1"/>
      <c r="BA176" s="1"/>
      <c r="BB176" s="1"/>
      <c r="BC176" s="1"/>
      <c r="BD176" s="1"/>
    </row>
    <row r="177" spans="1:57" ht="45" customHeight="1" x14ac:dyDescent="0.2">
      <c r="A177" s="3"/>
      <c r="B177" s="32"/>
      <c r="C177" s="143" t="s">
        <v>153</v>
      </c>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32"/>
      <c r="AQ177" s="17"/>
      <c r="AR177" s="17"/>
      <c r="AS177" s="17"/>
      <c r="AT177" s="17"/>
      <c r="AU177" s="1"/>
      <c r="AV177" s="1"/>
      <c r="AW177" s="1"/>
      <c r="AX177" s="1"/>
      <c r="AY177" s="1"/>
      <c r="AZ177" s="1"/>
      <c r="BA177" s="1"/>
      <c r="BB177" s="1"/>
      <c r="BC177" s="1"/>
      <c r="BD177" s="1"/>
    </row>
    <row r="178" spans="1:57" ht="2.25" customHeight="1" x14ac:dyDescent="0.2">
      <c r="A178" s="3"/>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17"/>
      <c r="AR178" s="17"/>
      <c r="AS178" s="17"/>
      <c r="AT178" s="17"/>
      <c r="AU178" s="1"/>
      <c r="AV178" s="1"/>
      <c r="AW178" s="1"/>
      <c r="AX178" s="1"/>
      <c r="AY178" s="1"/>
      <c r="AZ178" s="1"/>
      <c r="BA178" s="1"/>
      <c r="BB178" s="1"/>
      <c r="BC178" s="1"/>
      <c r="BD178" s="1"/>
      <c r="BE178" s="70"/>
    </row>
    <row r="179" spans="1:57" ht="15" customHeight="1" x14ac:dyDescent="0.2">
      <c r="A179" s="3"/>
      <c r="B179" s="43"/>
      <c r="C179" s="216" t="s">
        <v>41</v>
      </c>
      <c r="D179" s="216"/>
      <c r="E179" s="216"/>
      <c r="F179" s="17"/>
      <c r="G179" s="47"/>
      <c r="H179" s="47"/>
      <c r="I179" s="17"/>
      <c r="J179" s="136" t="s">
        <v>42</v>
      </c>
      <c r="K179" s="136"/>
      <c r="L179" s="136"/>
      <c r="M179" s="47"/>
      <c r="N179" s="47"/>
      <c r="O179" s="47"/>
      <c r="P179" s="50"/>
      <c r="Q179" s="17"/>
      <c r="R179" s="51"/>
      <c r="S179" s="51"/>
      <c r="T179" s="51"/>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
      <c r="AV179" s="1"/>
      <c r="AW179" s="1"/>
      <c r="AX179" s="1"/>
      <c r="AY179" s="1"/>
      <c r="AZ179" s="1"/>
      <c r="BA179" s="1"/>
      <c r="BB179" s="1"/>
      <c r="BC179" s="1"/>
      <c r="BD179" s="1"/>
      <c r="BE179" s="70"/>
    </row>
    <row r="180" spans="1:57" ht="15" hidden="1" customHeight="1" x14ac:dyDescent="0.2">
      <c r="A180" s="3"/>
      <c r="B180" s="17"/>
      <c r="C180" s="17"/>
      <c r="D180" s="28"/>
      <c r="E180" s="51"/>
      <c r="F180" s="51"/>
      <c r="G180" s="28"/>
      <c r="H180" s="17"/>
      <c r="I180" s="28"/>
      <c r="J180" s="52"/>
      <c r="K180" s="52"/>
      <c r="L180" s="52"/>
      <c r="M180" s="51"/>
      <c r="N180" s="51"/>
      <c r="O180" s="51"/>
      <c r="P180" s="51"/>
      <c r="Q180" s="51"/>
      <c r="R180" s="51"/>
      <c r="S180" s="51"/>
      <c r="T180" s="51"/>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
      <c r="AV180" s="1"/>
      <c r="AW180" s="1"/>
      <c r="AX180" s="1"/>
      <c r="AY180" s="1"/>
      <c r="AZ180" s="1"/>
      <c r="BA180" s="1"/>
      <c r="BB180" s="1"/>
      <c r="BC180" s="1"/>
      <c r="BD180" s="1"/>
    </row>
    <row r="181" spans="1:57" ht="15" customHeight="1" x14ac:dyDescent="0.2">
      <c r="A181" s="3"/>
      <c r="B181" s="17"/>
      <c r="C181" s="119" t="s">
        <v>154</v>
      </c>
      <c r="D181" s="214"/>
      <c r="E181" s="214"/>
      <c r="F181" s="214"/>
      <c r="G181" s="214"/>
      <c r="H181" s="214"/>
      <c r="I181" s="214"/>
      <c r="J181" s="214"/>
      <c r="K181" s="214"/>
      <c r="L181" s="214"/>
      <c r="M181" s="214"/>
      <c r="N181" s="214"/>
      <c r="O181" s="214"/>
      <c r="P181" s="214"/>
      <c r="Q181" s="214"/>
      <c r="R181" s="214"/>
      <c r="S181" s="214"/>
      <c r="T181" s="214"/>
      <c r="U181" s="214"/>
      <c r="V181" s="214"/>
      <c r="W181" s="214"/>
      <c r="X181" s="214"/>
      <c r="Y181" s="214"/>
      <c r="Z181" s="214"/>
      <c r="AA181" s="214"/>
      <c r="AB181" s="214"/>
      <c r="AC181" s="214"/>
      <c r="AD181" s="214"/>
      <c r="AE181" s="214"/>
      <c r="AF181" s="214"/>
      <c r="AG181" s="214"/>
      <c r="AH181" s="214"/>
      <c r="AI181" s="214"/>
      <c r="AJ181" s="214"/>
      <c r="AK181" s="214"/>
      <c r="AL181" s="214"/>
      <c r="AM181" s="214"/>
      <c r="AN181" s="214"/>
      <c r="AO181" s="214"/>
      <c r="AP181" s="214"/>
      <c r="AQ181" s="17"/>
      <c r="AR181" s="17"/>
      <c r="AS181" s="17"/>
      <c r="AT181" s="17"/>
      <c r="AU181" s="1"/>
      <c r="AV181" s="1"/>
      <c r="AW181" s="1"/>
      <c r="AX181" s="1"/>
      <c r="AY181" s="1"/>
      <c r="AZ181" s="1"/>
      <c r="BA181" s="1"/>
      <c r="BB181" s="1"/>
      <c r="BC181" s="1"/>
      <c r="BD181" s="1"/>
    </row>
    <row r="182" spans="1:57" ht="15" customHeight="1" x14ac:dyDescent="0.2">
      <c r="A182" s="3"/>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
      <c r="AV182" s="1"/>
      <c r="AW182" s="1"/>
      <c r="AX182" s="1"/>
      <c r="AY182" s="1"/>
      <c r="AZ182" s="1"/>
      <c r="BA182" s="1"/>
      <c r="BB182" s="1"/>
      <c r="BC182" s="1"/>
      <c r="BD182" s="1"/>
    </row>
    <row r="183" spans="1:57" ht="15" customHeight="1" x14ac:dyDescent="0.2">
      <c r="A183" s="3">
        <v>19</v>
      </c>
      <c r="B183" s="163" t="s">
        <v>155</v>
      </c>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c r="AM183" s="163"/>
      <c r="AN183" s="163"/>
      <c r="AO183" s="163"/>
      <c r="AP183" s="163"/>
      <c r="AQ183" s="17"/>
      <c r="AR183" s="17"/>
      <c r="AS183" s="17"/>
      <c r="AT183" s="17"/>
      <c r="AU183" s="1"/>
      <c r="AV183" s="1"/>
      <c r="AW183" s="1"/>
      <c r="AX183" s="1"/>
      <c r="AY183" s="1"/>
      <c r="AZ183" s="1"/>
      <c r="BA183" s="1"/>
      <c r="BB183" s="1"/>
      <c r="BC183" s="1"/>
      <c r="BD183" s="1"/>
    </row>
    <row r="184" spans="1:57" ht="2.25" customHeight="1" x14ac:dyDescent="0.2">
      <c r="A184" s="3"/>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
      <c r="AV184" s="1"/>
      <c r="AW184" s="1"/>
      <c r="AX184" s="1"/>
      <c r="AY184" s="1"/>
      <c r="AZ184" s="1"/>
      <c r="BA184" s="1"/>
      <c r="BB184" s="1"/>
      <c r="BC184" s="1"/>
      <c r="BD184" s="1"/>
    </row>
    <row r="185" spans="1:57" ht="15" customHeight="1" x14ac:dyDescent="0.2">
      <c r="A185" s="3"/>
      <c r="B185" s="217"/>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9"/>
      <c r="AQ185" s="17"/>
      <c r="AR185" s="17"/>
      <c r="AS185" s="17"/>
      <c r="AT185" s="17"/>
      <c r="AU185" s="1"/>
      <c r="AV185" s="1"/>
      <c r="AW185" s="1"/>
      <c r="AX185" s="1"/>
      <c r="AY185" s="1"/>
      <c r="AZ185" s="1"/>
      <c r="BA185" s="1"/>
      <c r="BB185" s="1"/>
      <c r="BC185" s="1"/>
      <c r="BD185" s="1"/>
    </row>
    <row r="186" spans="1:57" ht="15" customHeight="1" x14ac:dyDescent="0.2">
      <c r="A186" s="3"/>
      <c r="B186" s="220"/>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2"/>
      <c r="AQ186" s="17"/>
      <c r="AR186" s="17"/>
      <c r="AS186" s="17"/>
      <c r="AT186" s="17"/>
      <c r="AU186" s="1"/>
      <c r="AV186" s="1"/>
      <c r="AW186" s="1"/>
      <c r="AX186" s="1"/>
      <c r="AY186" s="1"/>
      <c r="AZ186" s="1"/>
      <c r="BA186" s="1"/>
      <c r="BB186" s="1"/>
      <c r="BC186" s="1"/>
      <c r="BD186" s="1"/>
    </row>
    <row r="187" spans="1:57" ht="15" customHeight="1" x14ac:dyDescent="0.2">
      <c r="A187" s="3"/>
      <c r="B187" s="220"/>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2"/>
      <c r="AQ187" s="17"/>
      <c r="AR187" s="17"/>
      <c r="AS187" s="17"/>
      <c r="AT187" s="17"/>
      <c r="AU187" s="1"/>
      <c r="AV187" s="1"/>
      <c r="AW187" s="1"/>
      <c r="AX187" s="1"/>
      <c r="AY187" s="1"/>
      <c r="AZ187" s="1"/>
      <c r="BA187" s="1"/>
      <c r="BB187" s="1"/>
      <c r="BC187" s="1"/>
      <c r="BD187" s="1"/>
    </row>
    <row r="188" spans="1:57" ht="15" customHeight="1" x14ac:dyDescent="0.2">
      <c r="A188" s="3"/>
      <c r="B188" s="220"/>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222"/>
      <c r="AQ188" s="17"/>
      <c r="AR188" s="17"/>
      <c r="AS188" s="17"/>
      <c r="AT188" s="17"/>
      <c r="AU188" s="1"/>
      <c r="AV188" s="1"/>
      <c r="AW188" s="1"/>
      <c r="AX188" s="1"/>
      <c r="AY188" s="1"/>
      <c r="AZ188" s="1"/>
      <c r="BA188" s="1"/>
      <c r="BB188" s="1"/>
      <c r="BC188" s="1"/>
      <c r="BD188" s="1"/>
    </row>
    <row r="189" spans="1:57" ht="15" customHeight="1" x14ac:dyDescent="0.2">
      <c r="A189" s="3"/>
      <c r="B189" s="220"/>
      <c r="C189" s="221"/>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2"/>
      <c r="AQ189" s="17"/>
      <c r="AR189" s="17"/>
      <c r="AS189" s="17"/>
      <c r="AT189" s="17"/>
      <c r="AU189" s="1"/>
      <c r="AV189" s="1"/>
      <c r="AW189" s="1"/>
      <c r="AX189" s="1"/>
      <c r="AY189" s="1"/>
      <c r="AZ189" s="1"/>
      <c r="BA189" s="1"/>
      <c r="BB189" s="1"/>
      <c r="BC189" s="1"/>
      <c r="BD189" s="1"/>
    </row>
    <row r="190" spans="1:57" ht="15" customHeight="1" x14ac:dyDescent="0.2">
      <c r="A190" s="3"/>
      <c r="B190" s="220"/>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2"/>
      <c r="AQ190" s="17"/>
      <c r="AR190" s="17"/>
      <c r="AS190" s="17"/>
      <c r="AT190" s="17"/>
      <c r="AU190" s="1"/>
      <c r="AV190" s="1"/>
      <c r="AW190" s="1"/>
      <c r="AX190" s="1"/>
      <c r="AY190" s="1"/>
      <c r="AZ190" s="1"/>
      <c r="BA190" s="1"/>
      <c r="BB190" s="1"/>
      <c r="BC190" s="1"/>
      <c r="BD190" s="1"/>
    </row>
    <row r="191" spans="1:57" ht="15" customHeight="1" x14ac:dyDescent="0.2">
      <c r="A191" s="3"/>
      <c r="B191" s="220"/>
      <c r="C191" s="221"/>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2"/>
      <c r="AQ191" s="17"/>
      <c r="AR191" s="17"/>
      <c r="AS191" s="17"/>
      <c r="AT191" s="17"/>
      <c r="AU191" s="1"/>
      <c r="AV191" s="1"/>
      <c r="AW191" s="1"/>
      <c r="AX191" s="1"/>
      <c r="AY191" s="1"/>
      <c r="AZ191" s="1"/>
      <c r="BA191" s="1"/>
      <c r="BB191" s="1"/>
      <c r="BC191" s="1"/>
      <c r="BD191" s="1"/>
    </row>
    <row r="192" spans="1:57" ht="15" customHeight="1" x14ac:dyDescent="0.2">
      <c r="A192" s="3"/>
      <c r="B192" s="220"/>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222"/>
      <c r="AQ192" s="17"/>
      <c r="AR192" s="17"/>
      <c r="AS192" s="17"/>
      <c r="AT192" s="17"/>
      <c r="AU192" s="1"/>
      <c r="AV192" s="1"/>
      <c r="AW192" s="1"/>
      <c r="AX192" s="1"/>
      <c r="AY192" s="1"/>
      <c r="AZ192" s="1"/>
      <c r="BA192" s="1"/>
      <c r="BB192" s="1"/>
      <c r="BC192" s="1"/>
      <c r="BD192" s="1"/>
    </row>
    <row r="193" spans="1:56" ht="15" customHeight="1" x14ac:dyDescent="0.2">
      <c r="A193" s="3"/>
      <c r="B193" s="220"/>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2"/>
      <c r="AQ193" s="17"/>
      <c r="AR193" s="17"/>
      <c r="AS193" s="17"/>
      <c r="AT193" s="17"/>
      <c r="AU193" s="1"/>
      <c r="AV193" s="1"/>
      <c r="AW193" s="1"/>
      <c r="AX193" s="1"/>
      <c r="AY193" s="1"/>
      <c r="AZ193" s="1"/>
      <c r="BA193" s="1"/>
      <c r="BB193" s="1"/>
      <c r="BC193" s="1"/>
      <c r="BD193" s="1"/>
    </row>
    <row r="194" spans="1:56" ht="15" customHeight="1" x14ac:dyDescent="0.2">
      <c r="A194" s="3"/>
      <c r="B194" s="220"/>
      <c r="C194" s="221"/>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2"/>
      <c r="AQ194" s="17"/>
      <c r="AR194" s="17"/>
      <c r="AS194" s="17"/>
      <c r="AT194" s="17"/>
      <c r="AU194" s="1"/>
      <c r="AV194" s="1"/>
      <c r="AW194" s="1"/>
      <c r="AX194" s="1"/>
      <c r="AY194" s="1"/>
      <c r="AZ194" s="1"/>
      <c r="BA194" s="1"/>
      <c r="BB194" s="1"/>
      <c r="BC194" s="1"/>
      <c r="BD194" s="1"/>
    </row>
    <row r="195" spans="1:56" ht="15" customHeight="1" x14ac:dyDescent="0.2">
      <c r="A195" s="3"/>
      <c r="B195" s="223"/>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5"/>
      <c r="AQ195" s="17"/>
      <c r="AR195" s="17"/>
      <c r="AS195" s="17"/>
      <c r="AT195" s="17"/>
      <c r="AU195" s="1"/>
      <c r="AV195" s="1"/>
      <c r="AW195" s="1"/>
      <c r="AX195" s="1"/>
      <c r="AY195" s="1"/>
      <c r="AZ195" s="1"/>
      <c r="BA195" s="1"/>
      <c r="BB195" s="1"/>
      <c r="BC195" s="1"/>
      <c r="BD195" s="1"/>
    </row>
    <row r="196" spans="1:56" ht="15" customHeight="1" x14ac:dyDescent="0.2">
      <c r="A196" s="3"/>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
      <c r="AV196" s="1"/>
      <c r="AW196" s="1"/>
      <c r="AX196" s="1"/>
      <c r="AY196" s="1"/>
      <c r="AZ196" s="1"/>
      <c r="BA196" s="1"/>
      <c r="BB196" s="1"/>
      <c r="BC196" s="1"/>
      <c r="BD196" s="1"/>
    </row>
    <row r="197" spans="1:56" ht="15" customHeight="1" x14ac:dyDescent="0.2">
      <c r="A197" s="3">
        <v>20</v>
      </c>
      <c r="B197" s="120" t="s">
        <v>156</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7"/>
      <c r="AR197" s="17"/>
      <c r="AS197" s="17"/>
      <c r="AT197" s="17"/>
      <c r="AU197" s="1"/>
      <c r="AV197" s="1"/>
      <c r="AW197" s="1"/>
      <c r="AX197" s="1"/>
      <c r="AY197" s="1"/>
      <c r="AZ197" s="1"/>
      <c r="BA197" s="1"/>
      <c r="BB197" s="1"/>
      <c r="BC197" s="1"/>
      <c r="BD197" s="1"/>
    </row>
    <row r="198" spans="1:56" ht="15" customHeight="1" x14ac:dyDescent="0.2">
      <c r="A198" s="3"/>
      <c r="B198" s="162" t="s">
        <v>157</v>
      </c>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7"/>
      <c r="AR198" s="17"/>
      <c r="AS198" s="17"/>
      <c r="AT198" s="17"/>
      <c r="AU198" s="1"/>
      <c r="AV198" s="1"/>
      <c r="AW198" s="1"/>
      <c r="AX198" s="1"/>
      <c r="AY198" s="1"/>
      <c r="AZ198" s="1"/>
      <c r="BA198" s="1"/>
      <c r="BB198" s="1"/>
      <c r="BC198" s="1"/>
      <c r="BD198" s="1"/>
    </row>
    <row r="199" spans="1:56" ht="15" customHeight="1" x14ac:dyDescent="0.2">
      <c r="A199" s="3"/>
      <c r="B199" s="217"/>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9"/>
      <c r="AQ199" s="17"/>
      <c r="AR199" s="17"/>
      <c r="AS199" s="17"/>
      <c r="AT199" s="17"/>
      <c r="AU199" s="1"/>
      <c r="AV199" s="1"/>
      <c r="AW199" s="1"/>
      <c r="AX199" s="1"/>
      <c r="AY199" s="1"/>
      <c r="AZ199" s="1"/>
      <c r="BA199" s="1"/>
      <c r="BB199" s="1"/>
      <c r="BC199" s="1"/>
      <c r="BD199" s="1"/>
    </row>
    <row r="200" spans="1:56" ht="15" customHeight="1" x14ac:dyDescent="0.2">
      <c r="A200" s="3"/>
      <c r="B200" s="220"/>
      <c r="C200" s="221"/>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2"/>
      <c r="AQ200" s="17"/>
      <c r="AR200" s="17"/>
      <c r="AS200" s="17"/>
      <c r="AT200" s="17"/>
      <c r="AU200" s="1"/>
      <c r="AV200" s="1"/>
      <c r="AW200" s="1"/>
      <c r="AX200" s="1"/>
      <c r="AY200" s="1"/>
      <c r="AZ200" s="1"/>
      <c r="BA200" s="1"/>
      <c r="BB200" s="1"/>
      <c r="BC200" s="1"/>
      <c r="BD200" s="1"/>
    </row>
    <row r="201" spans="1:56" ht="15" customHeight="1" x14ac:dyDescent="0.2">
      <c r="A201" s="3"/>
      <c r="B201" s="220"/>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2"/>
      <c r="AQ201" s="17"/>
      <c r="AR201" s="17"/>
      <c r="AS201" s="17"/>
      <c r="AT201" s="17"/>
      <c r="AU201" s="1"/>
      <c r="AV201" s="1"/>
      <c r="AW201" s="1"/>
      <c r="AX201" s="1"/>
      <c r="AY201" s="1"/>
      <c r="AZ201" s="1"/>
      <c r="BA201" s="1"/>
      <c r="BB201" s="1"/>
      <c r="BC201" s="1"/>
      <c r="BD201" s="1"/>
    </row>
    <row r="202" spans="1:56" ht="15" customHeight="1" x14ac:dyDescent="0.2">
      <c r="A202" s="3"/>
      <c r="B202" s="220"/>
      <c r="C202" s="221"/>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2"/>
      <c r="AQ202" s="17"/>
      <c r="AR202" s="17"/>
      <c r="AS202" s="17"/>
      <c r="AT202" s="17"/>
      <c r="AU202" s="1"/>
      <c r="AV202" s="1"/>
      <c r="AW202" s="1"/>
      <c r="AX202" s="1"/>
      <c r="AY202" s="1"/>
      <c r="AZ202" s="1"/>
      <c r="BA202" s="1"/>
      <c r="BB202" s="1"/>
      <c r="BC202" s="1"/>
      <c r="BD202" s="1"/>
    </row>
    <row r="203" spans="1:56" ht="15" customHeight="1" x14ac:dyDescent="0.2">
      <c r="A203" s="3"/>
      <c r="B203" s="220"/>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2"/>
      <c r="AQ203" s="17"/>
      <c r="AR203" s="17"/>
      <c r="AS203" s="17"/>
      <c r="AT203" s="17"/>
      <c r="AU203" s="1"/>
      <c r="AV203" s="1"/>
      <c r="AW203" s="1"/>
      <c r="AX203" s="1"/>
      <c r="AY203" s="1"/>
      <c r="AZ203" s="1"/>
      <c r="BA203" s="1"/>
      <c r="BB203" s="1"/>
      <c r="BC203" s="1"/>
      <c r="BD203" s="1"/>
    </row>
    <row r="204" spans="1:56" ht="15" customHeight="1" x14ac:dyDescent="0.2">
      <c r="A204" s="3"/>
      <c r="B204" s="220"/>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2"/>
      <c r="AQ204" s="17"/>
      <c r="AR204" s="17"/>
      <c r="AS204" s="17"/>
      <c r="AT204" s="17"/>
      <c r="AU204" s="1"/>
      <c r="AV204" s="1"/>
      <c r="AW204" s="1"/>
      <c r="AX204" s="1"/>
      <c r="AY204" s="1"/>
      <c r="AZ204" s="1"/>
      <c r="BA204" s="1"/>
      <c r="BB204" s="1"/>
      <c r="BC204" s="1"/>
      <c r="BD204" s="1"/>
    </row>
    <row r="205" spans="1:56" ht="15" customHeight="1" x14ac:dyDescent="0.2">
      <c r="A205" s="3"/>
      <c r="B205" s="220"/>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2"/>
      <c r="AQ205" s="17"/>
      <c r="AR205" s="17"/>
      <c r="AS205" s="17"/>
      <c r="AT205" s="17"/>
      <c r="AU205" s="1"/>
      <c r="AV205" s="1"/>
      <c r="AW205" s="1"/>
      <c r="AX205" s="1"/>
      <c r="AY205" s="1"/>
      <c r="AZ205" s="1"/>
      <c r="BA205" s="1"/>
      <c r="BB205" s="1"/>
      <c r="BC205" s="1"/>
      <c r="BD205" s="1"/>
    </row>
    <row r="206" spans="1:56" ht="15" customHeight="1" x14ac:dyDescent="0.2">
      <c r="A206" s="3"/>
      <c r="B206" s="220"/>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2"/>
      <c r="AQ206" s="17"/>
      <c r="AR206" s="17"/>
      <c r="AS206" s="17"/>
      <c r="AT206" s="17"/>
      <c r="AU206" s="1"/>
      <c r="AV206" s="1"/>
      <c r="AW206" s="1"/>
      <c r="AX206" s="1"/>
      <c r="AY206" s="1"/>
      <c r="AZ206" s="1"/>
      <c r="BA206" s="1"/>
      <c r="BB206" s="1"/>
      <c r="BC206" s="1"/>
      <c r="BD206" s="1"/>
    </row>
    <row r="207" spans="1:56" ht="15" customHeight="1" x14ac:dyDescent="0.2">
      <c r="A207" s="3"/>
      <c r="B207" s="220"/>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2"/>
      <c r="AQ207" s="17"/>
      <c r="AR207" s="17"/>
      <c r="AS207" s="17"/>
      <c r="AT207" s="17"/>
      <c r="AU207" s="1"/>
      <c r="AV207" s="1"/>
      <c r="AW207" s="1"/>
      <c r="AX207" s="1"/>
      <c r="AY207" s="1"/>
      <c r="AZ207" s="1"/>
      <c r="BA207" s="1"/>
      <c r="BB207" s="1"/>
      <c r="BC207" s="1"/>
      <c r="BD207" s="1"/>
    </row>
    <row r="208" spans="1:56" ht="15" customHeight="1" x14ac:dyDescent="0.2">
      <c r="A208" s="3"/>
      <c r="B208" s="220"/>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2"/>
      <c r="AQ208" s="17"/>
      <c r="AR208" s="17"/>
      <c r="AS208" s="17"/>
      <c r="AT208" s="17"/>
      <c r="AU208" s="1"/>
      <c r="AV208" s="1"/>
      <c r="AW208" s="1"/>
      <c r="AX208" s="1"/>
      <c r="AY208" s="1"/>
      <c r="AZ208" s="1"/>
      <c r="BA208" s="1"/>
      <c r="BB208" s="1"/>
      <c r="BC208" s="1"/>
      <c r="BD208" s="1"/>
    </row>
    <row r="209" spans="1:56" ht="15" customHeight="1" x14ac:dyDescent="0.2">
      <c r="A209" s="3"/>
      <c r="B209" s="223"/>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5"/>
      <c r="AQ209" s="17"/>
      <c r="AR209" s="17"/>
      <c r="AS209" s="17"/>
      <c r="AT209" s="17"/>
      <c r="AU209" s="1"/>
      <c r="AV209" s="1"/>
      <c r="AW209" s="1"/>
      <c r="AX209" s="1"/>
      <c r="AY209" s="1"/>
      <c r="AZ209" s="1"/>
      <c r="BA209" s="1"/>
      <c r="BB209" s="1"/>
      <c r="BC209" s="1"/>
      <c r="BD209" s="1"/>
    </row>
    <row r="210" spans="1:56" ht="2.25" customHeight="1" x14ac:dyDescent="0.2">
      <c r="A210" s="3"/>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
      <c r="AV210" s="1"/>
      <c r="AW210" s="1"/>
      <c r="AX210" s="1"/>
      <c r="AY210" s="1"/>
      <c r="AZ210" s="1"/>
      <c r="BA210" s="1"/>
      <c r="BB210" s="1"/>
      <c r="BC210" s="1"/>
      <c r="BD210" s="1"/>
    </row>
    <row r="211" spans="1:56" ht="15" customHeight="1" x14ac:dyDescent="0.2">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7"/>
      <c r="AR211" s="17"/>
      <c r="AS211" s="17"/>
      <c r="AT211" s="17"/>
      <c r="AU211" s="1"/>
      <c r="AV211" s="1"/>
      <c r="AW211" s="1"/>
      <c r="AX211" s="1"/>
      <c r="AY211" s="1"/>
      <c r="AZ211" s="1"/>
      <c r="BA211" s="1"/>
      <c r="BB211" s="1"/>
      <c r="BC211" s="1"/>
      <c r="BD211" s="1"/>
    </row>
    <row r="212" spans="1:56" ht="30" customHeight="1" x14ac:dyDescent="0.2">
      <c r="A212" s="3">
        <v>21</v>
      </c>
      <c r="B212" s="148" t="s">
        <v>158</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7"/>
      <c r="AR212" s="17"/>
      <c r="AS212" s="17"/>
      <c r="AT212" s="17"/>
      <c r="AU212" s="1"/>
      <c r="AV212" s="1"/>
      <c r="AW212" s="1"/>
      <c r="AX212" s="1"/>
      <c r="AY212" s="1"/>
      <c r="AZ212" s="1"/>
      <c r="BA212" s="1"/>
      <c r="BB212" s="1"/>
      <c r="BC212" s="1"/>
      <c r="BD212" s="1"/>
    </row>
    <row r="213" spans="1:56" ht="15" hidden="1" customHeight="1" x14ac:dyDescent="0.2">
      <c r="A213" s="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
      <c r="AV213" s="1"/>
      <c r="AW213" s="1"/>
      <c r="AX213" s="1"/>
      <c r="AY213" s="1"/>
      <c r="AZ213" s="1"/>
      <c r="BA213" s="1"/>
      <c r="BB213" s="1"/>
      <c r="BC213" s="1"/>
      <c r="BD213" s="1"/>
    </row>
    <row r="214" spans="1:56" ht="15" customHeight="1" x14ac:dyDescent="0.2">
      <c r="A214" s="3"/>
      <c r="B214" s="17"/>
      <c r="C214" s="119" t="s">
        <v>159</v>
      </c>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7"/>
      <c r="AR214" s="17"/>
      <c r="AS214" s="17"/>
      <c r="AT214" s="17"/>
      <c r="AU214" s="1"/>
      <c r="AV214" s="1"/>
      <c r="AW214" s="1"/>
      <c r="AX214" s="1"/>
      <c r="AY214" s="1"/>
      <c r="AZ214" s="1"/>
      <c r="BA214" s="1"/>
      <c r="BB214" s="1"/>
      <c r="BC214" s="1"/>
      <c r="BD214" s="1"/>
    </row>
    <row r="215" spans="1:56" ht="15" hidden="1" customHeight="1" x14ac:dyDescent="0.2">
      <c r="A215" s="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
      <c r="AV215" s="1"/>
      <c r="AW215" s="1"/>
      <c r="AX215" s="1"/>
      <c r="AY215" s="1"/>
      <c r="AZ215" s="1"/>
      <c r="BA215" s="1"/>
      <c r="BB215" s="1"/>
      <c r="BC215" s="1"/>
      <c r="BD215" s="1"/>
    </row>
    <row r="216" spans="1:56" ht="15" customHeight="1" x14ac:dyDescent="0.2">
      <c r="A216" s="3"/>
      <c r="B216" s="17"/>
      <c r="C216" s="119" t="s">
        <v>160</v>
      </c>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7"/>
      <c r="AR216" s="17"/>
      <c r="AS216" s="17"/>
      <c r="AT216" s="17"/>
      <c r="AU216" s="1"/>
      <c r="AV216" s="1"/>
      <c r="AW216" s="1"/>
      <c r="AX216" s="1"/>
      <c r="AY216" s="1"/>
      <c r="AZ216" s="1"/>
      <c r="BA216" s="1"/>
      <c r="BB216" s="1"/>
      <c r="BC216" s="1"/>
      <c r="BD216" s="1"/>
    </row>
    <row r="217" spans="1:56" ht="15" customHeight="1" x14ac:dyDescent="0.2">
      <c r="A217" s="3"/>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
      <c r="AV217" s="1"/>
      <c r="AW217" s="1"/>
      <c r="AX217" s="1"/>
      <c r="AY217" s="1"/>
      <c r="AZ217" s="1"/>
      <c r="BA217" s="1"/>
      <c r="BB217" s="1"/>
      <c r="BC217" s="1"/>
      <c r="BD217" s="1"/>
    </row>
    <row r="218" spans="1:56" ht="15" customHeight="1" x14ac:dyDescent="0.2">
      <c r="A218" s="3">
        <v>22</v>
      </c>
      <c r="B218" s="120" t="s">
        <v>161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7"/>
      <c r="AR218" s="17"/>
      <c r="AS218" s="17"/>
      <c r="AT218" s="17"/>
      <c r="AU218" s="1"/>
      <c r="AV218" s="1"/>
      <c r="AW218" s="1"/>
      <c r="AX218" s="1"/>
      <c r="AY218" s="1"/>
      <c r="AZ218" s="1"/>
      <c r="BA218" s="1"/>
      <c r="BB218" s="1"/>
      <c r="BC218" s="1"/>
      <c r="BD218" s="1"/>
    </row>
    <row r="219" spans="1:56" ht="15" customHeight="1" x14ac:dyDescent="0.2">
      <c r="A219" s="3"/>
      <c r="B219" s="17"/>
      <c r="C219" s="119" t="s">
        <v>59</v>
      </c>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7"/>
      <c r="AR219" s="17"/>
      <c r="AS219" s="17"/>
      <c r="AT219" s="17"/>
      <c r="AU219" s="1"/>
      <c r="AV219" s="1"/>
      <c r="AW219" s="1"/>
      <c r="AX219" s="1"/>
      <c r="AY219" s="1"/>
      <c r="AZ219" s="1"/>
      <c r="BA219" s="1"/>
      <c r="BB219" s="1"/>
      <c r="BC219" s="1"/>
      <c r="BD219" s="1"/>
    </row>
    <row r="220" spans="1:56" ht="15" hidden="1" customHeight="1" x14ac:dyDescent="0.2">
      <c r="A220" s="3"/>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
      <c r="AV220" s="1"/>
      <c r="AW220" s="1"/>
      <c r="AX220" s="1"/>
      <c r="AY220" s="1"/>
      <c r="AZ220" s="1"/>
      <c r="BA220" s="1"/>
      <c r="BB220" s="1"/>
      <c r="BC220" s="1"/>
      <c r="BD220" s="1"/>
    </row>
    <row r="221" spans="1:56" ht="15" customHeight="1" x14ac:dyDescent="0.2">
      <c r="A221" s="3"/>
      <c r="B221" s="17"/>
      <c r="C221" s="119" t="s">
        <v>60</v>
      </c>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7"/>
      <c r="AR221" s="17"/>
      <c r="AS221" s="17"/>
      <c r="AT221" s="17"/>
      <c r="AU221" s="1"/>
      <c r="AV221" s="1"/>
      <c r="AW221" s="1"/>
      <c r="AX221" s="1"/>
      <c r="AY221" s="1"/>
      <c r="AZ221" s="1"/>
      <c r="BA221" s="1"/>
      <c r="BB221" s="1"/>
      <c r="BC221" s="1"/>
      <c r="BD221" s="1"/>
    </row>
    <row r="222" spans="1:56" ht="15" hidden="1" customHeight="1" x14ac:dyDescent="0.2">
      <c r="A222" s="3"/>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
      <c r="AV222" s="1"/>
      <c r="AW222" s="1"/>
      <c r="AX222" s="1"/>
      <c r="AY222" s="1"/>
      <c r="AZ222" s="1"/>
      <c r="BA222" s="1"/>
      <c r="BB222" s="1"/>
      <c r="BC222" s="1"/>
      <c r="BD222" s="1"/>
    </row>
    <row r="223" spans="1:56" ht="15" customHeight="1" x14ac:dyDescent="0.2">
      <c r="A223" s="3"/>
      <c r="B223" s="17"/>
      <c r="C223" s="119" t="s">
        <v>61</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7"/>
      <c r="AR223" s="17"/>
      <c r="AS223" s="17"/>
      <c r="AT223" s="17"/>
      <c r="AU223" s="1"/>
      <c r="AV223" s="1"/>
      <c r="AW223" s="1"/>
      <c r="AX223" s="1"/>
      <c r="AY223" s="1"/>
      <c r="AZ223" s="1"/>
      <c r="BA223" s="1"/>
      <c r="BB223" s="1"/>
      <c r="BC223" s="1"/>
      <c r="BD223" s="1"/>
    </row>
    <row r="224" spans="1:56" ht="15" hidden="1" customHeight="1" x14ac:dyDescent="0.2">
      <c r="A224" s="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
      <c r="AV224" s="1"/>
      <c r="AW224" s="1"/>
      <c r="AX224" s="1"/>
      <c r="AY224" s="1"/>
      <c r="AZ224" s="1"/>
      <c r="BA224" s="1"/>
      <c r="BB224" s="1"/>
      <c r="BC224" s="1"/>
      <c r="BD224" s="1"/>
    </row>
    <row r="225" spans="1:57" ht="15" customHeight="1" x14ac:dyDescent="0.2">
      <c r="A225" s="3"/>
      <c r="B225" s="17"/>
      <c r="C225" s="119" t="s">
        <v>162</v>
      </c>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7"/>
      <c r="AR225" s="17"/>
      <c r="AS225" s="17"/>
      <c r="AT225" s="17"/>
      <c r="AU225" s="1"/>
      <c r="AV225" s="1"/>
      <c r="AW225" s="1"/>
      <c r="AX225" s="1"/>
      <c r="AY225" s="1"/>
      <c r="AZ225" s="1"/>
      <c r="BA225" s="1"/>
      <c r="BB225" s="1"/>
      <c r="BC225" s="1"/>
      <c r="BD225" s="1"/>
    </row>
    <row r="226" spans="1:57" ht="15" hidden="1" customHeight="1" x14ac:dyDescent="0.2">
      <c r="A226" s="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
      <c r="AV226" s="1"/>
      <c r="AW226" s="1"/>
      <c r="AX226" s="1"/>
      <c r="AY226" s="1"/>
      <c r="AZ226" s="1"/>
      <c r="BA226" s="1"/>
      <c r="BB226" s="1"/>
      <c r="BC226" s="1"/>
      <c r="BD226" s="1"/>
    </row>
    <row r="227" spans="1:57" ht="15" customHeight="1" x14ac:dyDescent="0.2">
      <c r="A227" s="3"/>
      <c r="B227" s="17"/>
      <c r="C227" s="17" t="s">
        <v>62</v>
      </c>
      <c r="D227" s="17"/>
      <c r="E227" s="28"/>
      <c r="F227" s="48"/>
      <c r="G227" s="48"/>
      <c r="H227" s="48"/>
      <c r="I227" s="48"/>
      <c r="J227" s="137"/>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9"/>
      <c r="AQ227" s="17"/>
      <c r="AR227" s="17"/>
      <c r="AS227" s="17"/>
      <c r="AT227" s="17"/>
      <c r="AU227" s="1"/>
      <c r="AV227" s="1"/>
      <c r="AW227" s="1"/>
      <c r="AX227" s="1"/>
      <c r="AY227" s="1"/>
      <c r="AZ227" s="1"/>
      <c r="BA227" s="1"/>
      <c r="BB227" s="1"/>
      <c r="BC227" s="1"/>
      <c r="BD227" s="1"/>
    </row>
    <row r="228" spans="1:57" ht="15" customHeight="1" x14ac:dyDescent="0.2">
      <c r="A228" s="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
      <c r="AV228" s="1"/>
      <c r="AW228" s="1"/>
      <c r="AX228" s="1"/>
      <c r="AY228" s="1"/>
      <c r="AZ228" s="1"/>
      <c r="BA228" s="1"/>
      <c r="BB228" s="1"/>
      <c r="BC228" s="1"/>
      <c r="BD228" s="1"/>
    </row>
    <row r="229" spans="1:57" ht="30" customHeight="1" x14ac:dyDescent="0.2">
      <c r="A229" s="3">
        <v>23</v>
      </c>
      <c r="B229" s="148" t="s">
        <v>163</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7"/>
      <c r="AR229" s="17"/>
      <c r="AS229" s="17"/>
      <c r="AT229" s="17"/>
      <c r="AU229" s="1"/>
      <c r="AV229" s="1"/>
      <c r="AW229" s="1"/>
      <c r="AX229" s="1"/>
      <c r="AY229" s="1"/>
      <c r="AZ229" s="1"/>
      <c r="BA229" s="1"/>
      <c r="BB229" s="1"/>
      <c r="BC229" s="1"/>
      <c r="BD229" s="1"/>
    </row>
    <row r="230" spans="1:57" ht="15" hidden="1" customHeight="1" x14ac:dyDescent="0.2">
      <c r="A230" s="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
      <c r="AV230" s="1"/>
      <c r="AW230" s="1"/>
      <c r="AX230" s="1"/>
      <c r="AY230" s="1"/>
      <c r="AZ230" s="1"/>
      <c r="BA230" s="1"/>
      <c r="BB230" s="1"/>
      <c r="BC230" s="1"/>
      <c r="BD230" s="1"/>
    </row>
    <row r="231" spans="1:57" ht="15" customHeight="1" x14ac:dyDescent="0.2">
      <c r="A231" s="3"/>
      <c r="B231" s="17"/>
      <c r="C231" s="119" t="s">
        <v>164</v>
      </c>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7"/>
      <c r="AR231" s="17"/>
      <c r="AS231" s="17"/>
      <c r="AT231" s="17"/>
      <c r="AU231" s="1"/>
      <c r="AV231" s="1"/>
      <c r="AW231" s="1"/>
      <c r="AX231" s="1"/>
      <c r="AY231" s="1"/>
      <c r="AZ231" s="1"/>
      <c r="BA231" s="1"/>
      <c r="BB231" s="1"/>
      <c r="BC231" s="1"/>
      <c r="BD231" s="1"/>
    </row>
    <row r="232" spans="1:57" ht="15" hidden="1" customHeight="1" x14ac:dyDescent="0.2">
      <c r="A232" s="3"/>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
      <c r="AV232" s="1"/>
      <c r="AW232" s="1"/>
      <c r="AX232" s="1"/>
      <c r="AY232" s="1"/>
      <c r="AZ232" s="1"/>
      <c r="BA232" s="1"/>
      <c r="BB232" s="1"/>
      <c r="BC232" s="1"/>
      <c r="BD232" s="1"/>
    </row>
    <row r="233" spans="1:57" ht="15" customHeight="1" x14ac:dyDescent="0.2">
      <c r="A233" s="3"/>
      <c r="B233" s="17"/>
      <c r="C233" s="119" t="s">
        <v>165</v>
      </c>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7"/>
      <c r="AR233" s="17"/>
      <c r="AS233" s="17"/>
      <c r="AT233" s="17"/>
      <c r="AU233" s="1"/>
      <c r="AV233" s="1"/>
      <c r="AW233" s="1"/>
      <c r="AX233" s="1"/>
      <c r="AY233" s="1"/>
      <c r="AZ233" s="1"/>
      <c r="BA233" s="1"/>
      <c r="BB233" s="1"/>
      <c r="BC233" s="1"/>
      <c r="BD233" s="1"/>
    </row>
    <row r="234" spans="1:57" ht="15" customHeight="1" x14ac:dyDescent="0.2">
      <c r="A234" s="3"/>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
      <c r="AV234" s="1"/>
      <c r="AW234" s="1"/>
      <c r="AX234" s="1"/>
      <c r="AY234" s="1"/>
      <c r="AZ234" s="1"/>
      <c r="BA234" s="1"/>
      <c r="BB234" s="1"/>
      <c r="BC234" s="1"/>
      <c r="BD234" s="1"/>
    </row>
    <row r="235" spans="1:57" ht="15" customHeight="1" x14ac:dyDescent="0.2">
      <c r="A235" s="3">
        <v>24</v>
      </c>
      <c r="B235" s="120" t="s">
        <v>63</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7"/>
      <c r="AR235" s="17"/>
      <c r="AS235" s="17"/>
      <c r="AT235" s="17"/>
      <c r="AU235" s="1"/>
      <c r="AV235" s="1"/>
      <c r="AW235" s="1"/>
      <c r="AX235" s="1"/>
      <c r="AY235" s="1"/>
      <c r="AZ235" s="1"/>
      <c r="BA235" s="1"/>
      <c r="BB235" s="1"/>
      <c r="BC235" s="1"/>
      <c r="BD235" s="1"/>
    </row>
    <row r="236" spans="1:57" ht="15" customHeight="1" x14ac:dyDescent="0.2">
      <c r="A236" s="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
      <c r="AV236" s="1"/>
      <c r="AW236" s="1"/>
      <c r="AX236" s="1"/>
      <c r="AY236" s="1"/>
      <c r="AZ236" s="1"/>
      <c r="BA236" s="1"/>
      <c r="BB236" s="1"/>
      <c r="BC236" s="1"/>
      <c r="BD236" s="1"/>
      <c r="BE236" s="70"/>
    </row>
    <row r="237" spans="1:57" ht="15" customHeight="1" x14ac:dyDescent="0.2">
      <c r="A237" s="3"/>
      <c r="B237" s="211"/>
      <c r="C237" s="212"/>
      <c r="D237" s="212"/>
      <c r="E237" s="213"/>
      <c r="F237" s="17"/>
      <c r="G237" s="17" t="s">
        <v>166</v>
      </c>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
      <c r="AV237" s="1"/>
      <c r="AW237" s="1"/>
      <c r="AX237" s="1"/>
      <c r="AY237" s="1"/>
      <c r="AZ237" s="1"/>
      <c r="BA237" s="1"/>
      <c r="BB237" s="1"/>
      <c r="BC237" s="1"/>
      <c r="BD237" s="1"/>
    </row>
    <row r="238" spans="1:57" ht="15" customHeight="1" x14ac:dyDescent="0.2">
      <c r="A238" s="3"/>
      <c r="B238" s="31"/>
      <c r="C238" s="31"/>
      <c r="D238" s="31"/>
      <c r="E238" s="31"/>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
      <c r="AV238" s="1"/>
      <c r="AW238" s="1"/>
      <c r="AX238" s="1"/>
      <c r="AY238" s="1"/>
      <c r="AZ238" s="1"/>
      <c r="BA238" s="1"/>
      <c r="BB238" s="1"/>
      <c r="BC238" s="1"/>
      <c r="BD238" s="1"/>
    </row>
    <row r="239" spans="1:57" ht="15" customHeight="1" x14ac:dyDescent="0.2">
      <c r="A239" s="3">
        <v>25</v>
      </c>
      <c r="B239" s="238" t="s">
        <v>167</v>
      </c>
      <c r="C239" s="238"/>
      <c r="D239" s="238"/>
      <c r="E239" s="238"/>
      <c r="F239" s="238"/>
      <c r="G239" s="238"/>
      <c r="H239" s="238"/>
      <c r="I239" s="238"/>
      <c r="J239" s="238"/>
      <c r="K239" s="238"/>
      <c r="L239" s="238"/>
      <c r="M239" s="238"/>
      <c r="N239" s="238"/>
      <c r="O239" s="238"/>
      <c r="P239" s="238"/>
      <c r="Q239" s="238"/>
      <c r="R239" s="238"/>
      <c r="S239" s="238"/>
      <c r="T239" s="238"/>
      <c r="U239" s="238"/>
      <c r="V239" s="238"/>
      <c r="W239" s="238"/>
      <c r="X239" s="238"/>
      <c r="Y239" s="238"/>
      <c r="Z239" s="238"/>
      <c r="AA239" s="238"/>
      <c r="AB239" s="238"/>
      <c r="AC239" s="238"/>
      <c r="AD239" s="238"/>
      <c r="AE239" s="238"/>
      <c r="AF239" s="238"/>
      <c r="AG239" s="238"/>
      <c r="AH239" s="238"/>
      <c r="AI239" s="238"/>
      <c r="AJ239" s="238"/>
      <c r="AK239" s="238"/>
      <c r="AL239" s="238"/>
      <c r="AM239" s="238"/>
      <c r="AN239" s="238"/>
      <c r="AO239" s="238"/>
      <c r="AP239" s="238"/>
      <c r="AQ239" s="28"/>
      <c r="AR239" s="28"/>
      <c r="AS239" s="28"/>
      <c r="AT239" s="28"/>
      <c r="AU239" s="1"/>
      <c r="AV239" s="1"/>
      <c r="AW239" s="1"/>
      <c r="AX239" s="1"/>
      <c r="AY239" s="1"/>
      <c r="AZ239" s="1"/>
      <c r="BA239" s="1"/>
      <c r="BB239" s="1"/>
      <c r="BC239" s="1"/>
      <c r="BD239" s="1"/>
    </row>
    <row r="240" spans="1:57" ht="15" customHeight="1" x14ac:dyDescent="0.2">
      <c r="A240" s="3"/>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28"/>
      <c r="AR240" s="28"/>
      <c r="AS240" s="28"/>
      <c r="AT240" s="28"/>
      <c r="AU240" s="1"/>
      <c r="AV240" s="1"/>
      <c r="AW240" s="1"/>
      <c r="AX240" s="1"/>
      <c r="AY240" s="1"/>
      <c r="AZ240" s="1"/>
      <c r="BA240" s="1"/>
      <c r="BB240" s="1"/>
      <c r="BC240" s="1"/>
      <c r="BD240" s="1"/>
    </row>
    <row r="241" spans="1:57" ht="15" customHeight="1" x14ac:dyDescent="0.2">
      <c r="A241" s="3"/>
      <c r="B241" s="239"/>
      <c r="C241" s="239"/>
      <c r="D241" s="239"/>
      <c r="E241" s="239"/>
      <c r="F241" s="52"/>
      <c r="G241" s="51" t="s">
        <v>121</v>
      </c>
      <c r="H241" s="51"/>
      <c r="I241" s="51"/>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28"/>
      <c r="AR241" s="28"/>
      <c r="AS241" s="28"/>
      <c r="AT241" s="28"/>
      <c r="AU241" s="1"/>
      <c r="AV241" s="1"/>
      <c r="AW241" s="1"/>
      <c r="AX241" s="1"/>
      <c r="AY241" s="1"/>
      <c r="AZ241" s="1"/>
      <c r="BA241" s="1"/>
      <c r="BB241" s="1"/>
      <c r="BC241" s="1"/>
      <c r="BD241" s="1"/>
      <c r="BE241" s="70"/>
    </row>
    <row r="242" spans="1:57" ht="15" customHeight="1" x14ac:dyDescent="0.2">
      <c r="A242" s="3"/>
      <c r="B242" s="31"/>
      <c r="C242" s="31"/>
      <c r="D242" s="31"/>
      <c r="E242" s="31"/>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
      <c r="AV242" s="1"/>
      <c r="AW242" s="1"/>
      <c r="AX242" s="1"/>
      <c r="AY242" s="1"/>
      <c r="AZ242" s="1"/>
      <c r="BA242" s="1"/>
      <c r="BB242" s="1"/>
      <c r="BC242" s="1"/>
      <c r="BD242" s="1"/>
    </row>
    <row r="243" spans="1:57" ht="15" customHeight="1" x14ac:dyDescent="0.2">
      <c r="A243" s="3"/>
      <c r="B243" s="126" t="s">
        <v>64</v>
      </c>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7"/>
      <c r="AQ243" s="17"/>
      <c r="AR243" s="17"/>
      <c r="AS243" s="17"/>
      <c r="AT243" s="17"/>
      <c r="AU243" s="1"/>
      <c r="AV243" s="1"/>
      <c r="AW243" s="1"/>
      <c r="AX243" s="1"/>
      <c r="AY243" s="1"/>
      <c r="AZ243" s="1"/>
      <c r="BA243" s="1"/>
      <c r="BB243" s="1"/>
      <c r="BC243" s="1"/>
      <c r="BD243" s="1"/>
    </row>
    <row r="244" spans="1:57" ht="15" customHeight="1" x14ac:dyDescent="0.2">
      <c r="A244" s="3"/>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
      <c r="AV244" s="1"/>
      <c r="AW244" s="1"/>
      <c r="AX244" s="1"/>
      <c r="AY244" s="1"/>
      <c r="AZ244" s="1"/>
      <c r="BA244" s="1"/>
      <c r="BB244" s="1"/>
      <c r="BC244" s="1"/>
      <c r="BD244" s="1"/>
    </row>
    <row r="245" spans="1:57" ht="2.25" customHeight="1" x14ac:dyDescent="0.2">
      <c r="A245" s="3"/>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
      <c r="AV245" s="1"/>
      <c r="AW245" s="1"/>
      <c r="AX245" s="1"/>
      <c r="AY245" s="1"/>
      <c r="AZ245" s="1"/>
      <c r="BA245" s="1"/>
      <c r="BB245" s="1"/>
      <c r="BC245" s="1"/>
      <c r="BD245" s="1"/>
    </row>
    <row r="246" spans="1:57" ht="30" customHeight="1" x14ac:dyDescent="0.2">
      <c r="A246" s="3">
        <v>26</v>
      </c>
      <c r="B246" s="148" t="s">
        <v>122</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7"/>
      <c r="AR246" s="17"/>
      <c r="AS246" s="17"/>
      <c r="AT246" s="17"/>
      <c r="AU246" s="1"/>
      <c r="AV246" s="1"/>
      <c r="AW246" s="1"/>
      <c r="AX246" s="1"/>
      <c r="AY246" s="1"/>
      <c r="AZ246" s="1"/>
      <c r="BA246" s="1"/>
      <c r="BB246" s="1"/>
      <c r="BC246" s="1"/>
      <c r="BD246" s="1"/>
    </row>
    <row r="247" spans="1:57" ht="2.25" customHeight="1" x14ac:dyDescent="0.2">
      <c r="A247" s="3"/>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
      <c r="AV247" s="1"/>
      <c r="AW247" s="1"/>
      <c r="AX247" s="1"/>
      <c r="AY247" s="1"/>
      <c r="AZ247" s="1"/>
      <c r="BA247" s="1"/>
      <c r="BB247" s="1"/>
      <c r="BC247" s="1"/>
      <c r="BD247" s="1"/>
    </row>
    <row r="248" spans="1:57" ht="75" customHeight="1" x14ac:dyDescent="0.2">
      <c r="A248" s="3"/>
      <c r="B248" s="143" t="s">
        <v>120</v>
      </c>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7"/>
      <c r="AR248" s="17"/>
      <c r="AS248" s="17"/>
      <c r="AT248" s="17"/>
      <c r="AU248" s="1"/>
      <c r="AV248" s="1"/>
      <c r="AW248" s="1"/>
      <c r="AX248" s="1"/>
      <c r="AY248" s="1"/>
      <c r="AZ248" s="1"/>
      <c r="BA248" s="1"/>
      <c r="BB248" s="1"/>
      <c r="BC248" s="1"/>
      <c r="BD248" s="1"/>
    </row>
    <row r="249" spans="1:57" ht="2.25" customHeight="1" x14ac:dyDescent="0.2">
      <c r="A249" s="3"/>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17"/>
      <c r="AR249" s="17"/>
      <c r="AS249" s="17"/>
      <c r="AT249" s="17"/>
      <c r="AU249" s="1"/>
      <c r="AV249" s="1"/>
      <c r="AW249" s="1"/>
      <c r="AX249" s="1"/>
      <c r="AY249" s="1"/>
      <c r="AZ249" s="1"/>
      <c r="BA249" s="1"/>
      <c r="BB249" s="1"/>
      <c r="BC249" s="1"/>
      <c r="BD249" s="1"/>
    </row>
    <row r="250" spans="1:57" ht="15" customHeight="1" x14ac:dyDescent="0.2">
      <c r="A250" s="3"/>
      <c r="B250" s="211"/>
      <c r="C250" s="212"/>
      <c r="D250" s="212"/>
      <c r="E250" s="213"/>
      <c r="F250" s="17"/>
      <c r="G250" s="17" t="s">
        <v>123</v>
      </c>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
      <c r="AV250" s="1"/>
      <c r="AW250" s="1"/>
      <c r="AX250" s="1"/>
      <c r="AY250" s="1"/>
      <c r="AZ250" s="1"/>
      <c r="BA250" s="1"/>
      <c r="BB250" s="1"/>
      <c r="BC250" s="1"/>
      <c r="BD250" s="1"/>
      <c r="BE250" s="70"/>
    </row>
    <row r="251" spans="1:57" ht="15" customHeight="1" x14ac:dyDescent="0.2">
      <c r="A251" s="3"/>
      <c r="B251" s="31"/>
      <c r="C251" s="31"/>
      <c r="D251" s="31"/>
      <c r="E251" s="31"/>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
      <c r="AV251" s="1"/>
      <c r="AW251" s="1"/>
      <c r="AX251" s="1"/>
      <c r="AY251" s="1"/>
      <c r="AZ251" s="1"/>
      <c r="BA251" s="1"/>
      <c r="BB251" s="1"/>
      <c r="BC251" s="1"/>
      <c r="BD251" s="1"/>
    </row>
    <row r="252" spans="1:57" ht="15" customHeight="1" x14ac:dyDescent="0.2">
      <c r="A252" s="3">
        <v>27</v>
      </c>
      <c r="B252" s="120" t="s">
        <v>65</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7"/>
      <c r="AR252" s="17"/>
      <c r="AS252" s="17"/>
      <c r="AT252" s="17"/>
      <c r="AU252" s="1"/>
      <c r="AV252" s="1"/>
      <c r="AW252" s="1"/>
      <c r="AX252" s="1"/>
      <c r="AY252" s="1"/>
      <c r="AZ252" s="1"/>
      <c r="BA252" s="1"/>
      <c r="BB252" s="1"/>
      <c r="BC252" s="1"/>
      <c r="BD252" s="1"/>
    </row>
    <row r="253" spans="1:57" ht="2.25" customHeight="1" x14ac:dyDescent="0.2">
      <c r="A253" s="3"/>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
      <c r="AV253" s="1"/>
      <c r="AW253" s="1"/>
      <c r="AX253" s="1"/>
      <c r="AY253" s="1"/>
      <c r="AZ253" s="1"/>
      <c r="BA253" s="1"/>
      <c r="BB253" s="1"/>
      <c r="BC253" s="1"/>
      <c r="BD253" s="1"/>
      <c r="BE253" s="70"/>
    </row>
    <row r="254" spans="1:57" ht="15" customHeight="1" x14ac:dyDescent="0.2">
      <c r="A254" s="3"/>
      <c r="B254" s="240"/>
      <c r="C254" s="241"/>
      <c r="D254" s="241"/>
      <c r="E254" s="242"/>
      <c r="F254" s="17"/>
      <c r="G254" s="17" t="s">
        <v>168</v>
      </c>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
      <c r="AV254" s="1"/>
      <c r="AW254" s="1"/>
      <c r="AX254" s="1"/>
      <c r="AY254" s="1"/>
      <c r="AZ254" s="1"/>
      <c r="BA254" s="1"/>
      <c r="BB254" s="1"/>
      <c r="BC254" s="1"/>
      <c r="BD254" s="1"/>
    </row>
    <row r="255" spans="1:57" ht="15" customHeight="1" x14ac:dyDescent="0.2">
      <c r="A255" s="3"/>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
      <c r="AV255" s="1"/>
      <c r="AW255" s="1"/>
      <c r="AX255" s="1"/>
      <c r="AY255" s="1"/>
      <c r="AZ255" s="1"/>
      <c r="BA255" s="1"/>
      <c r="BB255" s="1"/>
      <c r="BC255" s="1"/>
      <c r="BD255" s="1"/>
    </row>
    <row r="256" spans="1:57" ht="15" customHeight="1" x14ac:dyDescent="0.2">
      <c r="A256" s="3"/>
      <c r="B256" s="126" t="s">
        <v>72</v>
      </c>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7"/>
      <c r="AQ256" s="17"/>
      <c r="AR256" s="17"/>
      <c r="AS256" s="17"/>
      <c r="AT256" s="17"/>
      <c r="AU256" s="1"/>
      <c r="AV256" s="1"/>
      <c r="AW256" s="1"/>
      <c r="AX256" s="1"/>
      <c r="AY256" s="1"/>
      <c r="AZ256" s="1"/>
      <c r="BA256" s="1"/>
      <c r="BB256" s="1"/>
      <c r="BC256" s="1"/>
      <c r="BD256" s="1"/>
    </row>
    <row r="257" spans="1:56" ht="15" customHeight="1" x14ac:dyDescent="0.2">
      <c r="A257" s="3"/>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
      <c r="AV257" s="1"/>
      <c r="AW257" s="1"/>
      <c r="AX257" s="1"/>
      <c r="AY257" s="1"/>
      <c r="AZ257" s="1"/>
      <c r="BA257" s="1"/>
      <c r="BB257" s="1"/>
      <c r="BC257" s="1"/>
      <c r="BD257" s="1"/>
    </row>
    <row r="258" spans="1:56" ht="15" customHeight="1" x14ac:dyDescent="0.2">
      <c r="A258" s="3">
        <v>28</v>
      </c>
      <c r="B258" s="147" t="s">
        <v>169</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7"/>
      <c r="AR258" s="17"/>
      <c r="AS258" s="17"/>
      <c r="AT258" s="17"/>
      <c r="AU258" s="1"/>
      <c r="AV258" s="1"/>
      <c r="AW258" s="1"/>
      <c r="AX258" s="1"/>
      <c r="AY258" s="1"/>
      <c r="AZ258" s="1"/>
      <c r="BA258" s="1"/>
      <c r="BB258" s="1"/>
      <c r="BC258" s="1"/>
      <c r="BD258" s="1"/>
    </row>
    <row r="259" spans="1:56" ht="15" customHeight="1" x14ac:dyDescent="0.2">
      <c r="A259" s="3"/>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7"/>
      <c r="AR259" s="17"/>
      <c r="AS259" s="17"/>
      <c r="AT259" s="17"/>
      <c r="AU259" s="1"/>
      <c r="AV259" s="1"/>
      <c r="AW259" s="1"/>
      <c r="AX259" s="1"/>
      <c r="AY259" s="1"/>
      <c r="AZ259" s="1"/>
      <c r="BA259" s="1"/>
      <c r="BB259" s="1"/>
      <c r="BC259" s="1"/>
      <c r="BD259" s="1"/>
    </row>
    <row r="260" spans="1:56" ht="2.25" customHeight="1" x14ac:dyDescent="0.2">
      <c r="A260" s="3"/>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
      <c r="AV260" s="1"/>
      <c r="AW260" s="1"/>
      <c r="AX260" s="1"/>
      <c r="AY260" s="1"/>
      <c r="AZ260" s="1"/>
      <c r="BA260" s="1"/>
      <c r="BB260" s="1"/>
      <c r="BC260" s="1"/>
      <c r="BD260" s="1"/>
    </row>
    <row r="261" spans="1:56" ht="15" customHeight="1" x14ac:dyDescent="0.2">
      <c r="A261" s="3">
        <v>29</v>
      </c>
      <c r="B261" s="148" t="s">
        <v>170</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7"/>
      <c r="AR261" s="17"/>
      <c r="AS261" s="17"/>
      <c r="AT261" s="17"/>
      <c r="AU261" s="1"/>
      <c r="AV261" s="1"/>
      <c r="AW261" s="1"/>
      <c r="AX261" s="1"/>
      <c r="AY261" s="1"/>
      <c r="AZ261" s="1"/>
      <c r="BA261" s="1"/>
      <c r="BB261" s="1"/>
      <c r="BC261" s="1"/>
      <c r="BD261" s="1"/>
    </row>
    <row r="262" spans="1:56" ht="15" customHeight="1" x14ac:dyDescent="0.2">
      <c r="A262" s="3"/>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c r="AL262" s="149"/>
      <c r="AM262" s="149"/>
      <c r="AN262" s="149"/>
      <c r="AO262" s="149"/>
      <c r="AP262" s="149"/>
      <c r="AQ262" s="17"/>
      <c r="AR262" s="17"/>
      <c r="AS262" s="17"/>
      <c r="AT262" s="17"/>
      <c r="AU262" s="1"/>
      <c r="AV262" s="1"/>
      <c r="AW262" s="1"/>
      <c r="AX262" s="1"/>
      <c r="AY262" s="1"/>
      <c r="AZ262" s="1"/>
      <c r="BA262" s="1"/>
      <c r="BB262" s="1"/>
      <c r="BC262" s="1"/>
      <c r="BD262" s="1"/>
    </row>
    <row r="263" spans="1:56" ht="2.25" customHeight="1" x14ac:dyDescent="0.2">
      <c r="A263" s="3"/>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
      <c r="AV263" s="1"/>
      <c r="AW263" s="1"/>
      <c r="AX263" s="1"/>
      <c r="AY263" s="1"/>
      <c r="AZ263" s="1"/>
      <c r="BA263" s="1"/>
      <c r="BB263" s="1"/>
      <c r="BC263" s="1"/>
      <c r="BD263" s="1"/>
    </row>
    <row r="264" spans="1:56" ht="30" customHeight="1" x14ac:dyDescent="0.2">
      <c r="A264" s="3"/>
      <c r="B264" s="226" t="s">
        <v>171</v>
      </c>
      <c r="C264" s="227"/>
      <c r="D264" s="227"/>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7"/>
      <c r="AA264" s="227"/>
      <c r="AB264" s="227"/>
      <c r="AC264" s="227"/>
      <c r="AD264" s="227"/>
      <c r="AE264" s="227"/>
      <c r="AF264" s="227"/>
      <c r="AG264" s="227"/>
      <c r="AH264" s="227"/>
      <c r="AI264" s="227"/>
      <c r="AJ264" s="227"/>
      <c r="AK264" s="227"/>
      <c r="AL264" s="227"/>
      <c r="AM264" s="227"/>
      <c r="AN264" s="227"/>
      <c r="AO264" s="227"/>
      <c r="AP264" s="227"/>
      <c r="AQ264" s="17"/>
      <c r="AR264" s="17"/>
      <c r="AS264" s="17"/>
      <c r="AT264" s="17"/>
      <c r="AU264" s="1"/>
      <c r="AV264" s="1"/>
      <c r="AW264" s="1"/>
      <c r="AX264" s="1"/>
      <c r="AY264" s="1"/>
      <c r="AZ264" s="1"/>
      <c r="BA264" s="1"/>
      <c r="BB264" s="1"/>
      <c r="BC264" s="1"/>
      <c r="BD264" s="1"/>
    </row>
    <row r="265" spans="1:56" ht="2.25" customHeight="1" x14ac:dyDescent="0.2">
      <c r="A265" s="3"/>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
      <c r="AV265" s="1"/>
      <c r="AW265" s="1"/>
      <c r="AX265" s="1"/>
      <c r="AY265" s="1"/>
      <c r="AZ265" s="1"/>
      <c r="BA265" s="1"/>
      <c r="BB265" s="1"/>
      <c r="BC265" s="1"/>
      <c r="BD265" s="1"/>
    </row>
    <row r="266" spans="1:56" ht="15" customHeight="1" x14ac:dyDescent="0.2">
      <c r="A266" s="3"/>
      <c r="B266" s="175" t="s">
        <v>172</v>
      </c>
      <c r="C266" s="175"/>
      <c r="D266" s="175"/>
      <c r="E266" s="175"/>
      <c r="F266" s="175"/>
      <c r="G266" s="13"/>
      <c r="H266" s="17"/>
      <c r="I266" s="170" t="s">
        <v>73</v>
      </c>
      <c r="J266" s="170"/>
      <c r="K266" s="170"/>
      <c r="L266" s="170"/>
      <c r="M266" s="170"/>
      <c r="N266" s="170"/>
      <c r="O266" s="170"/>
      <c r="P266" s="170"/>
      <c r="Q266" s="170"/>
      <c r="R266" s="17"/>
      <c r="S266" s="166" t="s">
        <v>74</v>
      </c>
      <c r="T266" s="166"/>
      <c r="U266" s="166"/>
      <c r="V266" s="166"/>
      <c r="W266" s="17"/>
      <c r="X266" s="164" t="s">
        <v>75</v>
      </c>
      <c r="Y266" s="164"/>
      <c r="Z266" s="164"/>
      <c r="AA266" s="164"/>
      <c r="AB266" s="164"/>
      <c r="AC266" s="164"/>
      <c r="AD266" s="164"/>
      <c r="AE266" s="164"/>
      <c r="AF266" s="164"/>
      <c r="AG266" s="164"/>
      <c r="AH266" s="164"/>
      <c r="AI266" s="164"/>
      <c r="AJ266" s="164"/>
      <c r="AK266" s="164"/>
      <c r="AL266" s="164"/>
      <c r="AM266" s="164"/>
      <c r="AN266" s="164"/>
      <c r="AO266" s="17"/>
      <c r="AP266" s="17"/>
      <c r="AQ266" s="17"/>
      <c r="AR266" s="17"/>
      <c r="AS266" s="17"/>
      <c r="AT266" s="17"/>
      <c r="AU266" s="1"/>
      <c r="AV266" s="1"/>
      <c r="AW266" s="1"/>
      <c r="AX266" s="1"/>
      <c r="AY266" s="1"/>
      <c r="AZ266" s="1"/>
      <c r="BA266" s="1"/>
      <c r="BB266" s="1"/>
      <c r="BC266" s="1"/>
      <c r="BD266" s="1"/>
    </row>
    <row r="267" spans="1:56" ht="15" customHeight="1" x14ac:dyDescent="0.2">
      <c r="A267" s="3"/>
      <c r="B267" s="175"/>
      <c r="C267" s="175"/>
      <c r="D267" s="175"/>
      <c r="E267" s="175"/>
      <c r="F267" s="175"/>
      <c r="G267" s="17"/>
      <c r="H267" s="17"/>
      <c r="I267" s="170"/>
      <c r="J267" s="170"/>
      <c r="K267" s="170"/>
      <c r="L267" s="170"/>
      <c r="M267" s="170"/>
      <c r="N267" s="170"/>
      <c r="O267" s="170"/>
      <c r="P267" s="170"/>
      <c r="Q267" s="170"/>
      <c r="R267" s="17"/>
      <c r="S267" s="166"/>
      <c r="T267" s="166"/>
      <c r="U267" s="166"/>
      <c r="V267" s="166"/>
      <c r="W267" s="17"/>
      <c r="X267" s="164"/>
      <c r="Y267" s="164"/>
      <c r="Z267" s="164"/>
      <c r="AA267" s="164"/>
      <c r="AB267" s="164"/>
      <c r="AC267" s="164"/>
      <c r="AD267" s="164"/>
      <c r="AE267" s="164"/>
      <c r="AF267" s="164"/>
      <c r="AG267" s="164"/>
      <c r="AH267" s="164"/>
      <c r="AI267" s="164"/>
      <c r="AJ267" s="164"/>
      <c r="AK267" s="164"/>
      <c r="AL267" s="164"/>
      <c r="AM267" s="164"/>
      <c r="AN267" s="164"/>
      <c r="AO267" s="17"/>
      <c r="AP267" s="17"/>
      <c r="AQ267" s="17"/>
      <c r="AR267" s="17"/>
      <c r="AS267" s="17"/>
      <c r="AT267" s="17"/>
      <c r="AU267" s="1"/>
      <c r="AV267" s="1"/>
      <c r="AW267" s="1"/>
      <c r="AX267" s="1"/>
      <c r="AY267" s="1"/>
      <c r="AZ267" s="1"/>
      <c r="BA267" s="1"/>
      <c r="BB267" s="1"/>
      <c r="BC267" s="1"/>
      <c r="BD267" s="1"/>
    </row>
    <row r="268" spans="1:56" ht="2.25" customHeight="1" x14ac:dyDescent="0.2">
      <c r="A268" s="3"/>
      <c r="B268" s="17"/>
      <c r="C268" s="17"/>
      <c r="D268" s="17"/>
      <c r="E268" s="17"/>
      <c r="F268" s="17"/>
      <c r="G268" s="17"/>
      <c r="H268" s="17"/>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17"/>
      <c r="AN268" s="17"/>
      <c r="AO268" s="17"/>
      <c r="AP268" s="17"/>
      <c r="AQ268" s="17"/>
      <c r="AR268" s="17"/>
      <c r="AS268" s="17"/>
      <c r="AT268" s="17"/>
      <c r="AU268" s="1"/>
      <c r="AV268" s="1"/>
      <c r="AW268" s="1"/>
      <c r="AX268" s="1"/>
      <c r="AY268" s="1"/>
      <c r="AZ268" s="1"/>
      <c r="BA268" s="1"/>
      <c r="BB268" s="1"/>
      <c r="BC268" s="1"/>
      <c r="BD268" s="1"/>
    </row>
    <row r="269" spans="1:56" ht="15" customHeight="1" x14ac:dyDescent="0.2">
      <c r="A269" s="3"/>
      <c r="B269" s="182"/>
      <c r="C269" s="183"/>
      <c r="D269" s="183"/>
      <c r="E269" s="184"/>
      <c r="F269" s="17"/>
      <c r="G269" s="17"/>
      <c r="H269" s="17"/>
      <c r="I269" s="228"/>
      <c r="J269" s="229"/>
      <c r="K269" s="229"/>
      <c r="L269" s="229"/>
      <c r="M269" s="229"/>
      <c r="N269" s="230"/>
      <c r="O269" s="53" t="s">
        <v>66</v>
      </c>
      <c r="P269" s="53"/>
      <c r="Q269" s="54"/>
      <c r="R269" s="54"/>
      <c r="S269" s="231"/>
      <c r="T269" s="232"/>
      <c r="U269" s="232"/>
      <c r="V269" s="233"/>
      <c r="W269" s="55"/>
      <c r="X269" s="56"/>
      <c r="Y269" s="56"/>
      <c r="Z269" s="56"/>
      <c r="AA269" s="56"/>
      <c r="AB269" s="56"/>
      <c r="AC269" s="56"/>
      <c r="AD269" s="56"/>
      <c r="AE269" s="56"/>
      <c r="AF269" s="234">
        <f>IF(S269=0,I269,IF(S269&lt;1920,I269*0.7,IF(S269&lt;1970,I269*0.9,I269)))</f>
        <v>0</v>
      </c>
      <c r="AG269" s="235"/>
      <c r="AH269" s="235"/>
      <c r="AI269" s="235"/>
      <c r="AJ269" s="235"/>
      <c r="AK269" s="236"/>
      <c r="AL269" s="237" t="s">
        <v>66</v>
      </c>
      <c r="AM269" s="237"/>
      <c r="AN269" s="17"/>
      <c r="AO269" s="17"/>
      <c r="AP269" s="17"/>
      <c r="AQ269" s="17"/>
      <c r="AR269" s="17"/>
      <c r="AS269" s="17"/>
      <c r="AT269" s="17"/>
      <c r="AU269" s="1"/>
      <c r="AV269" s="1"/>
      <c r="AW269" s="1"/>
      <c r="AX269" s="1"/>
      <c r="AY269" s="1"/>
      <c r="AZ269" s="1"/>
      <c r="BA269" s="1"/>
      <c r="BB269" s="1"/>
      <c r="BC269" s="1"/>
      <c r="BD269" s="1"/>
    </row>
    <row r="270" spans="1:56" ht="2.25" customHeight="1" x14ac:dyDescent="0.2">
      <c r="A270" s="57"/>
      <c r="B270" s="100"/>
      <c r="C270" s="100"/>
      <c r="D270" s="100"/>
      <c r="E270" s="100"/>
      <c r="F270" s="28"/>
      <c r="G270" s="28"/>
      <c r="H270" s="28"/>
      <c r="I270" s="53"/>
      <c r="J270" s="53"/>
      <c r="K270" s="53"/>
      <c r="L270" s="53"/>
      <c r="M270" s="53"/>
      <c r="N270" s="53"/>
      <c r="O270" s="53"/>
      <c r="P270" s="53"/>
      <c r="Q270" s="53"/>
      <c r="R270" s="53"/>
      <c r="S270" s="53"/>
      <c r="T270" s="53"/>
      <c r="U270" s="53"/>
      <c r="V270" s="53"/>
      <c r="W270" s="28"/>
      <c r="X270" s="28"/>
      <c r="Y270" s="28"/>
      <c r="Z270" s="28"/>
      <c r="AA270" s="28"/>
      <c r="AB270" s="28"/>
      <c r="AC270" s="28"/>
      <c r="AD270" s="28"/>
      <c r="AE270" s="28"/>
      <c r="AF270" s="53"/>
      <c r="AG270" s="53"/>
      <c r="AH270" s="53"/>
      <c r="AI270" s="53"/>
      <c r="AJ270" s="53"/>
      <c r="AK270" s="53"/>
      <c r="AL270" s="53"/>
      <c r="AM270" s="53"/>
      <c r="AN270" s="28"/>
      <c r="AO270" s="28"/>
      <c r="AP270" s="28"/>
      <c r="AQ270" s="28"/>
      <c r="AR270" s="28"/>
      <c r="AS270" s="28"/>
      <c r="AT270" s="28"/>
      <c r="AU270" s="1"/>
      <c r="AV270" s="1"/>
      <c r="AW270" s="1"/>
      <c r="AX270" s="1"/>
      <c r="AY270" s="1"/>
      <c r="AZ270" s="1"/>
      <c r="BA270" s="1"/>
      <c r="BB270" s="1"/>
      <c r="BC270" s="1"/>
      <c r="BD270" s="1"/>
    </row>
    <row r="271" spans="1:56" ht="15" customHeight="1" x14ac:dyDescent="0.2">
      <c r="A271" s="3"/>
      <c r="B271" s="182"/>
      <c r="C271" s="183"/>
      <c r="D271" s="183"/>
      <c r="E271" s="184"/>
      <c r="F271" s="17"/>
      <c r="G271" s="17"/>
      <c r="H271" s="17"/>
      <c r="I271" s="228"/>
      <c r="J271" s="229"/>
      <c r="K271" s="229"/>
      <c r="L271" s="229"/>
      <c r="M271" s="229"/>
      <c r="N271" s="230"/>
      <c r="O271" s="53" t="s">
        <v>66</v>
      </c>
      <c r="P271" s="53"/>
      <c r="Q271" s="54"/>
      <c r="R271" s="54"/>
      <c r="S271" s="231"/>
      <c r="T271" s="232"/>
      <c r="U271" s="232"/>
      <c r="V271" s="233"/>
      <c r="W271" s="58"/>
      <c r="X271" s="56"/>
      <c r="Y271" s="56"/>
      <c r="Z271" s="56"/>
      <c r="AA271" s="56"/>
      <c r="AB271" s="56"/>
      <c r="AC271" s="56"/>
      <c r="AD271" s="56"/>
      <c r="AE271" s="56"/>
      <c r="AF271" s="234">
        <f>IF(S271=0,I271,IF(S271&lt;1920,I271*0.7,IF(S271&lt;1970,I271*0.9,I271)))</f>
        <v>0</v>
      </c>
      <c r="AG271" s="235"/>
      <c r="AH271" s="235"/>
      <c r="AI271" s="235"/>
      <c r="AJ271" s="235"/>
      <c r="AK271" s="236"/>
      <c r="AL271" s="237" t="s">
        <v>66</v>
      </c>
      <c r="AM271" s="237"/>
      <c r="AN271" s="17"/>
      <c r="AO271" s="17"/>
      <c r="AP271" s="17"/>
      <c r="AQ271" s="17"/>
      <c r="AR271" s="17"/>
      <c r="AS271" s="17"/>
      <c r="AT271" s="17"/>
      <c r="AU271" s="1"/>
      <c r="AV271" s="1"/>
      <c r="AW271" s="1"/>
      <c r="AX271" s="1"/>
      <c r="AY271" s="1"/>
      <c r="AZ271" s="1"/>
      <c r="BA271" s="1"/>
      <c r="BB271" s="1"/>
      <c r="BC271" s="1"/>
      <c r="BD271" s="1"/>
    </row>
    <row r="272" spans="1:56" ht="2.25" customHeight="1" x14ac:dyDescent="0.2">
      <c r="A272" s="3"/>
      <c r="B272" s="99"/>
      <c r="C272" s="99"/>
      <c r="D272" s="99"/>
      <c r="E272" s="99"/>
      <c r="F272" s="17"/>
      <c r="G272" s="4"/>
      <c r="H272" s="4"/>
      <c r="I272" s="59"/>
      <c r="J272" s="59"/>
      <c r="K272" s="59"/>
      <c r="L272" s="59"/>
      <c r="M272" s="54"/>
      <c r="N272" s="54"/>
      <c r="O272" s="53"/>
      <c r="P272" s="53"/>
      <c r="Q272" s="54"/>
      <c r="R272" s="54"/>
      <c r="S272" s="54"/>
      <c r="T272" s="60"/>
      <c r="U272" s="60"/>
      <c r="V272" s="60"/>
      <c r="W272" s="5"/>
      <c r="X272" s="17"/>
      <c r="Y272" s="17"/>
      <c r="Z272" s="17"/>
      <c r="AA272" s="17"/>
      <c r="AB272" s="17"/>
      <c r="AC272" s="17"/>
      <c r="AD272" s="17"/>
      <c r="AE272" s="17"/>
      <c r="AF272" s="59"/>
      <c r="AG272" s="59"/>
      <c r="AH272" s="59"/>
      <c r="AI272" s="59"/>
      <c r="AJ272" s="59"/>
      <c r="AK272" s="59"/>
      <c r="AL272" s="53"/>
      <c r="AM272" s="53"/>
      <c r="AN272" s="17"/>
      <c r="AO272" s="17"/>
      <c r="AP272" s="17"/>
      <c r="AQ272" s="17"/>
      <c r="AR272" s="17"/>
      <c r="AS272" s="17"/>
      <c r="AT272" s="17"/>
      <c r="AU272" s="1"/>
      <c r="AV272" s="1"/>
      <c r="AW272" s="1"/>
      <c r="AX272" s="1"/>
      <c r="AY272" s="1"/>
      <c r="AZ272" s="1"/>
      <c r="BA272" s="1"/>
      <c r="BB272" s="1"/>
      <c r="BC272" s="1"/>
      <c r="BD272" s="1"/>
    </row>
    <row r="273" spans="1:56" ht="15" customHeight="1" x14ac:dyDescent="0.2">
      <c r="A273" s="3"/>
      <c r="B273" s="182"/>
      <c r="C273" s="183"/>
      <c r="D273" s="183"/>
      <c r="E273" s="184"/>
      <c r="F273" s="17"/>
      <c r="G273" s="17"/>
      <c r="H273" s="17"/>
      <c r="I273" s="228"/>
      <c r="J273" s="229"/>
      <c r="K273" s="229"/>
      <c r="L273" s="229"/>
      <c r="M273" s="229"/>
      <c r="N273" s="230"/>
      <c r="O273" s="53" t="s">
        <v>66</v>
      </c>
      <c r="P273" s="53"/>
      <c r="Q273" s="54"/>
      <c r="R273" s="54"/>
      <c r="S273" s="231"/>
      <c r="T273" s="232"/>
      <c r="U273" s="232"/>
      <c r="V273" s="233"/>
      <c r="W273" s="51"/>
      <c r="X273" s="17"/>
      <c r="Y273" s="17"/>
      <c r="Z273" s="17"/>
      <c r="AA273" s="17"/>
      <c r="AB273" s="17"/>
      <c r="AC273" s="17"/>
      <c r="AD273" s="17"/>
      <c r="AE273" s="17"/>
      <c r="AF273" s="234">
        <f>IF(S273=0,I273,IF(S273&lt;1920,I273*0.7,IF(S273&lt;1970,I273*0.9,I273)))</f>
        <v>0</v>
      </c>
      <c r="AG273" s="235"/>
      <c r="AH273" s="235"/>
      <c r="AI273" s="235"/>
      <c r="AJ273" s="235"/>
      <c r="AK273" s="236"/>
      <c r="AL273" s="237" t="s">
        <v>66</v>
      </c>
      <c r="AM273" s="237"/>
      <c r="AN273" s="17"/>
      <c r="AO273" s="17"/>
      <c r="AP273" s="17"/>
      <c r="AQ273" s="17"/>
      <c r="AR273" s="17"/>
      <c r="AS273" s="17"/>
      <c r="AT273" s="17"/>
      <c r="AU273" s="1"/>
      <c r="AV273" s="1"/>
      <c r="AW273" s="1"/>
      <c r="AX273" s="1"/>
      <c r="AY273" s="1"/>
      <c r="AZ273" s="1"/>
      <c r="BA273" s="1"/>
      <c r="BB273" s="1"/>
      <c r="BC273" s="1"/>
      <c r="BD273" s="1"/>
    </row>
    <row r="274" spans="1:56" ht="2.25" customHeight="1" x14ac:dyDescent="0.2">
      <c r="A274" s="3"/>
      <c r="B274" s="100"/>
      <c r="C274" s="100"/>
      <c r="D274" s="100"/>
      <c r="E274" s="100"/>
      <c r="F274" s="28"/>
      <c r="G274" s="28"/>
      <c r="H274" s="28"/>
      <c r="I274" s="53"/>
      <c r="J274" s="53"/>
      <c r="K274" s="53"/>
      <c r="L274" s="53"/>
      <c r="M274" s="54"/>
      <c r="N274" s="54"/>
      <c r="O274" s="53"/>
      <c r="P274" s="53"/>
      <c r="Q274" s="54"/>
      <c r="R274" s="54"/>
      <c r="S274" s="54"/>
      <c r="T274" s="53"/>
      <c r="U274" s="53"/>
      <c r="V274" s="53"/>
      <c r="W274" s="28"/>
      <c r="X274" s="17"/>
      <c r="Y274" s="17"/>
      <c r="Z274" s="17"/>
      <c r="AA274" s="17"/>
      <c r="AB274" s="17"/>
      <c r="AC274" s="17"/>
      <c r="AD274" s="17"/>
      <c r="AE274" s="17"/>
      <c r="AF274" s="53"/>
      <c r="AG274" s="53"/>
      <c r="AH274" s="53"/>
      <c r="AI274" s="53"/>
      <c r="AJ274" s="53"/>
      <c r="AK274" s="53"/>
      <c r="AL274" s="53"/>
      <c r="AM274" s="53"/>
      <c r="AN274" s="17"/>
      <c r="AO274" s="17"/>
      <c r="AP274" s="17"/>
      <c r="AQ274" s="17"/>
      <c r="AR274" s="17"/>
      <c r="AS274" s="17"/>
      <c r="AT274" s="17"/>
      <c r="AU274" s="1"/>
      <c r="AV274" s="1"/>
      <c r="AW274" s="1"/>
      <c r="AX274" s="1"/>
      <c r="AY274" s="1"/>
      <c r="AZ274" s="1"/>
      <c r="BA274" s="1"/>
      <c r="BB274" s="1"/>
      <c r="BC274" s="1"/>
      <c r="BD274" s="1"/>
    </row>
    <row r="275" spans="1:56" ht="15" customHeight="1" x14ac:dyDescent="0.2">
      <c r="A275" s="3"/>
      <c r="B275" s="182"/>
      <c r="C275" s="183"/>
      <c r="D275" s="183"/>
      <c r="E275" s="184"/>
      <c r="F275" s="17"/>
      <c r="G275" s="17"/>
      <c r="H275" s="17"/>
      <c r="I275" s="228"/>
      <c r="J275" s="229"/>
      <c r="K275" s="229"/>
      <c r="L275" s="229"/>
      <c r="M275" s="229"/>
      <c r="N275" s="230"/>
      <c r="O275" s="53" t="s">
        <v>66</v>
      </c>
      <c r="P275" s="53"/>
      <c r="Q275" s="54"/>
      <c r="R275" s="54"/>
      <c r="S275" s="231"/>
      <c r="T275" s="232"/>
      <c r="U275" s="232"/>
      <c r="V275" s="233"/>
      <c r="W275" s="51"/>
      <c r="X275" s="17"/>
      <c r="Y275" s="17"/>
      <c r="Z275" s="17"/>
      <c r="AA275" s="17"/>
      <c r="AB275" s="17"/>
      <c r="AC275" s="17"/>
      <c r="AD275" s="17"/>
      <c r="AE275" s="17"/>
      <c r="AF275" s="234">
        <f>IF(S275=0,I275,IF(S275&lt;1920,I275*0.7,IF(S275&lt;1970,I275*0.9,I275)))</f>
        <v>0</v>
      </c>
      <c r="AG275" s="235"/>
      <c r="AH275" s="235"/>
      <c r="AI275" s="235"/>
      <c r="AJ275" s="235"/>
      <c r="AK275" s="236"/>
      <c r="AL275" s="237" t="s">
        <v>66</v>
      </c>
      <c r="AM275" s="237"/>
      <c r="AN275" s="17"/>
      <c r="AO275" s="17"/>
      <c r="AP275" s="17"/>
      <c r="AQ275" s="17"/>
      <c r="AR275" s="17"/>
      <c r="AS275" s="17"/>
      <c r="AT275" s="17"/>
      <c r="AU275" s="1"/>
      <c r="AV275" s="1"/>
      <c r="AW275" s="1"/>
      <c r="AX275" s="1"/>
      <c r="AY275" s="1"/>
      <c r="AZ275" s="1"/>
      <c r="BA275" s="1"/>
      <c r="BB275" s="1"/>
      <c r="BC275" s="1"/>
      <c r="BD275" s="1"/>
    </row>
    <row r="276" spans="1:56" ht="2.25" customHeight="1" x14ac:dyDescent="0.2">
      <c r="A276" s="3"/>
      <c r="B276" s="100"/>
      <c r="C276" s="100"/>
      <c r="D276" s="100"/>
      <c r="E276" s="100"/>
      <c r="F276" s="28"/>
      <c r="G276" s="28"/>
      <c r="H276" s="28"/>
      <c r="I276" s="53"/>
      <c r="J276" s="53"/>
      <c r="K276" s="53"/>
      <c r="L276" s="53"/>
      <c r="M276" s="54"/>
      <c r="N276" s="54"/>
      <c r="O276" s="53"/>
      <c r="P276" s="53"/>
      <c r="Q276" s="54"/>
      <c r="R276" s="54"/>
      <c r="S276" s="54"/>
      <c r="T276" s="53"/>
      <c r="U276" s="53"/>
      <c r="V276" s="53"/>
      <c r="W276" s="28"/>
      <c r="X276" s="17"/>
      <c r="Y276" s="17"/>
      <c r="Z276" s="17"/>
      <c r="AA276" s="17"/>
      <c r="AB276" s="17"/>
      <c r="AC276" s="17"/>
      <c r="AD276" s="17"/>
      <c r="AE276" s="17"/>
      <c r="AF276" s="53"/>
      <c r="AG276" s="53"/>
      <c r="AH276" s="53"/>
      <c r="AI276" s="53"/>
      <c r="AJ276" s="53"/>
      <c r="AK276" s="53"/>
      <c r="AL276" s="53"/>
      <c r="AM276" s="53"/>
      <c r="AN276" s="17"/>
      <c r="AO276" s="17"/>
      <c r="AP276" s="17"/>
      <c r="AQ276" s="17"/>
      <c r="AR276" s="17"/>
      <c r="AS276" s="17"/>
      <c r="AT276" s="17"/>
      <c r="AU276" s="1"/>
      <c r="AV276" s="1"/>
      <c r="AW276" s="1"/>
      <c r="AX276" s="1"/>
      <c r="AY276" s="1"/>
      <c r="AZ276" s="1"/>
      <c r="BA276" s="1"/>
      <c r="BB276" s="1"/>
      <c r="BC276" s="1"/>
      <c r="BD276" s="1"/>
    </row>
    <row r="277" spans="1:56" ht="15" customHeight="1" x14ac:dyDescent="0.2">
      <c r="A277" s="3"/>
      <c r="B277" s="182"/>
      <c r="C277" s="183"/>
      <c r="D277" s="183"/>
      <c r="E277" s="184"/>
      <c r="F277" s="17"/>
      <c r="G277" s="17"/>
      <c r="H277" s="17"/>
      <c r="I277" s="228"/>
      <c r="J277" s="229"/>
      <c r="K277" s="229"/>
      <c r="L277" s="229"/>
      <c r="M277" s="229"/>
      <c r="N277" s="230"/>
      <c r="O277" s="53" t="s">
        <v>66</v>
      </c>
      <c r="P277" s="53"/>
      <c r="Q277" s="54"/>
      <c r="R277" s="54"/>
      <c r="S277" s="231"/>
      <c r="T277" s="232"/>
      <c r="U277" s="232"/>
      <c r="V277" s="233"/>
      <c r="W277" s="51"/>
      <c r="X277" s="17"/>
      <c r="Y277" s="17"/>
      <c r="Z277" s="17"/>
      <c r="AA277" s="17"/>
      <c r="AB277" s="17"/>
      <c r="AC277" s="17"/>
      <c r="AD277" s="17"/>
      <c r="AE277" s="17"/>
      <c r="AF277" s="234">
        <f>IF(S277=0,I277,IF(S277&lt;1920,I277*0.7,IF(S277&lt;1970,I277*0.9,I277)))</f>
        <v>0</v>
      </c>
      <c r="AG277" s="235"/>
      <c r="AH277" s="235"/>
      <c r="AI277" s="235"/>
      <c r="AJ277" s="235"/>
      <c r="AK277" s="236"/>
      <c r="AL277" s="237" t="s">
        <v>66</v>
      </c>
      <c r="AM277" s="237"/>
      <c r="AN277" s="17"/>
      <c r="AO277" s="17"/>
      <c r="AP277" s="17"/>
      <c r="AQ277" s="17"/>
      <c r="AR277" s="17"/>
      <c r="AS277" s="17"/>
      <c r="AT277" s="17"/>
      <c r="AU277" s="1"/>
      <c r="AV277" s="1"/>
      <c r="AW277" s="1"/>
      <c r="AX277" s="1"/>
      <c r="AY277" s="1"/>
      <c r="AZ277" s="1"/>
      <c r="BA277" s="1"/>
      <c r="BB277" s="1"/>
      <c r="BC277" s="1"/>
      <c r="BD277" s="1"/>
    </row>
    <row r="278" spans="1:56" ht="2.25" customHeight="1" x14ac:dyDescent="0.2">
      <c r="A278" s="3"/>
      <c r="B278" s="100"/>
      <c r="C278" s="100"/>
      <c r="D278" s="100"/>
      <c r="E278" s="100"/>
      <c r="F278" s="28"/>
      <c r="G278" s="28"/>
      <c r="H278" s="28"/>
      <c r="I278" s="28"/>
      <c r="J278" s="28"/>
      <c r="K278" s="28"/>
      <c r="L278" s="28"/>
      <c r="M278" s="17"/>
      <c r="N278" s="17"/>
      <c r="O278" s="28"/>
      <c r="P278" s="28"/>
      <c r="Q278" s="17"/>
      <c r="R278" s="17"/>
      <c r="S278" s="17"/>
      <c r="T278" s="28"/>
      <c r="U278" s="28"/>
      <c r="V278" s="28"/>
      <c r="W278" s="28"/>
      <c r="X278" s="17"/>
      <c r="Y278" s="17"/>
      <c r="Z278" s="17"/>
      <c r="AA278" s="17"/>
      <c r="AB278" s="17"/>
      <c r="AC278" s="17"/>
      <c r="AD278" s="17"/>
      <c r="AE278" s="17"/>
      <c r="AF278" s="53"/>
      <c r="AG278" s="53"/>
      <c r="AH278" s="53"/>
      <c r="AI278" s="53"/>
      <c r="AJ278" s="53"/>
      <c r="AK278" s="53"/>
      <c r="AL278" s="53"/>
      <c r="AM278" s="53"/>
      <c r="AN278" s="17"/>
      <c r="AO278" s="17"/>
      <c r="AP278" s="17"/>
      <c r="AQ278" s="17"/>
      <c r="AR278" s="17"/>
      <c r="AS278" s="17"/>
      <c r="AT278" s="17"/>
      <c r="AU278" s="1"/>
      <c r="AV278" s="1"/>
      <c r="AW278" s="1"/>
      <c r="AX278" s="1"/>
      <c r="AY278" s="1"/>
      <c r="AZ278" s="1"/>
      <c r="BA278" s="1"/>
      <c r="BB278" s="1"/>
      <c r="BC278" s="1"/>
      <c r="BD278" s="1"/>
    </row>
    <row r="279" spans="1:56" ht="15" customHeight="1" x14ac:dyDescent="0.2">
      <c r="A279" s="3"/>
      <c r="B279" s="182"/>
      <c r="C279" s="183"/>
      <c r="D279" s="183"/>
      <c r="E279" s="184"/>
      <c r="F279" s="17"/>
      <c r="G279" s="17"/>
      <c r="H279" s="17"/>
      <c r="I279" s="243"/>
      <c r="J279" s="244"/>
      <c r="K279" s="244"/>
      <c r="L279" s="244"/>
      <c r="M279" s="244"/>
      <c r="N279" s="245"/>
      <c r="O279" s="28" t="s">
        <v>66</v>
      </c>
      <c r="P279" s="28"/>
      <c r="Q279" s="17"/>
      <c r="R279" s="17"/>
      <c r="S279" s="133"/>
      <c r="T279" s="134"/>
      <c r="U279" s="134"/>
      <c r="V279" s="135"/>
      <c r="W279" s="51"/>
      <c r="X279" s="17"/>
      <c r="Y279" s="17"/>
      <c r="Z279" s="17"/>
      <c r="AA279" s="17"/>
      <c r="AB279" s="17"/>
      <c r="AC279" s="17"/>
      <c r="AD279" s="17"/>
      <c r="AE279" s="17"/>
      <c r="AF279" s="234">
        <f>IF(S279=0,I279,IF(S279&lt;1920,I279*0.7,IF(S279&lt;1970,I279*0.9,I279)))</f>
        <v>0</v>
      </c>
      <c r="AG279" s="235"/>
      <c r="AH279" s="235"/>
      <c r="AI279" s="235"/>
      <c r="AJ279" s="235"/>
      <c r="AK279" s="236"/>
      <c r="AL279" s="237" t="s">
        <v>66</v>
      </c>
      <c r="AM279" s="237"/>
      <c r="AN279" s="17"/>
      <c r="AO279" s="17"/>
      <c r="AP279" s="17"/>
      <c r="AQ279" s="17"/>
      <c r="AR279" s="17"/>
      <c r="AS279" s="17"/>
      <c r="AT279" s="17"/>
      <c r="AU279" s="1"/>
      <c r="AV279" s="1"/>
      <c r="AW279" s="1"/>
      <c r="AX279" s="1"/>
      <c r="AY279" s="1"/>
      <c r="AZ279" s="1"/>
      <c r="BA279" s="1"/>
      <c r="BB279" s="1"/>
      <c r="BC279" s="1"/>
      <c r="BD279" s="1"/>
    </row>
    <row r="280" spans="1:56" ht="2.25" customHeight="1" x14ac:dyDescent="0.2">
      <c r="A280" s="3"/>
      <c r="B280" s="100"/>
      <c r="C280" s="100"/>
      <c r="D280" s="100"/>
      <c r="E280" s="100"/>
      <c r="F280" s="28"/>
      <c r="G280" s="28"/>
      <c r="H280" s="28"/>
      <c r="I280" s="28"/>
      <c r="J280" s="28"/>
      <c r="K280" s="28"/>
      <c r="L280" s="28"/>
      <c r="M280" s="17"/>
      <c r="N280" s="17"/>
      <c r="O280" s="28"/>
      <c r="P280" s="28"/>
      <c r="Q280" s="17"/>
      <c r="R280" s="17"/>
      <c r="S280" s="17"/>
      <c r="T280" s="28"/>
      <c r="U280" s="28"/>
      <c r="V280" s="28"/>
      <c r="W280" s="28"/>
      <c r="X280" s="17"/>
      <c r="Y280" s="17"/>
      <c r="Z280" s="17"/>
      <c r="AA280" s="17"/>
      <c r="AB280" s="17"/>
      <c r="AC280" s="17"/>
      <c r="AD280" s="17"/>
      <c r="AE280" s="17"/>
      <c r="AF280" s="53"/>
      <c r="AG280" s="53"/>
      <c r="AH280" s="53"/>
      <c r="AI280" s="53"/>
      <c r="AJ280" s="53"/>
      <c r="AK280" s="53"/>
      <c r="AL280" s="53"/>
      <c r="AM280" s="53"/>
      <c r="AN280" s="17"/>
      <c r="AO280" s="17"/>
      <c r="AP280" s="17"/>
      <c r="AQ280" s="17"/>
      <c r="AR280" s="17"/>
      <c r="AS280" s="17"/>
      <c r="AT280" s="17"/>
      <c r="AU280" s="1"/>
      <c r="AV280" s="1"/>
      <c r="AW280" s="1"/>
      <c r="AX280" s="1"/>
      <c r="AY280" s="1"/>
      <c r="AZ280" s="1"/>
      <c r="BA280" s="1"/>
      <c r="BB280" s="1"/>
      <c r="BC280" s="1"/>
      <c r="BD280" s="1"/>
    </row>
    <row r="281" spans="1:56" ht="15" customHeight="1" x14ac:dyDescent="0.2">
      <c r="A281" s="3"/>
      <c r="B281" s="182"/>
      <c r="C281" s="183"/>
      <c r="D281" s="183"/>
      <c r="E281" s="184"/>
      <c r="F281" s="17"/>
      <c r="G281" s="17"/>
      <c r="H281" s="17"/>
      <c r="I281" s="243"/>
      <c r="J281" s="244"/>
      <c r="K281" s="244"/>
      <c r="L281" s="244"/>
      <c r="M281" s="244"/>
      <c r="N281" s="245"/>
      <c r="O281" s="28" t="s">
        <v>66</v>
      </c>
      <c r="P281" s="28"/>
      <c r="Q281" s="17"/>
      <c r="R281" s="17"/>
      <c r="S281" s="133"/>
      <c r="T281" s="134"/>
      <c r="U281" s="134"/>
      <c r="V281" s="135"/>
      <c r="W281" s="51"/>
      <c r="X281" s="17"/>
      <c r="Y281" s="17"/>
      <c r="Z281" s="17"/>
      <c r="AA281" s="17"/>
      <c r="AB281" s="17"/>
      <c r="AC281" s="17"/>
      <c r="AD281" s="17"/>
      <c r="AE281" s="17"/>
      <c r="AF281" s="234">
        <f>IF(S281=0,I281,IF(S281&lt;1920,I281*0.7,IF(S281&lt;1970,I281*0.9,I281)))</f>
        <v>0</v>
      </c>
      <c r="AG281" s="235"/>
      <c r="AH281" s="235"/>
      <c r="AI281" s="235"/>
      <c r="AJ281" s="235"/>
      <c r="AK281" s="236"/>
      <c r="AL281" s="237" t="s">
        <v>66</v>
      </c>
      <c r="AM281" s="237"/>
      <c r="AN281" s="17"/>
      <c r="AO281" s="17"/>
      <c r="AP281" s="17"/>
      <c r="AQ281" s="17"/>
      <c r="AR281" s="17"/>
      <c r="AS281" s="17"/>
      <c r="AT281" s="17"/>
      <c r="AU281" s="1"/>
      <c r="AV281" s="1"/>
      <c r="AW281" s="1"/>
      <c r="AX281" s="1"/>
      <c r="AY281" s="1"/>
      <c r="AZ281" s="1"/>
      <c r="BA281" s="1"/>
      <c r="BB281" s="1"/>
      <c r="BC281" s="1"/>
      <c r="BD281" s="1"/>
    </row>
    <row r="282" spans="1:56" ht="2.25" customHeight="1" x14ac:dyDescent="0.2">
      <c r="A282" s="3"/>
      <c r="B282" s="100"/>
      <c r="C282" s="100"/>
      <c r="D282" s="100"/>
      <c r="E282" s="100"/>
      <c r="F282" s="28"/>
      <c r="G282" s="28"/>
      <c r="H282" s="28"/>
      <c r="I282" s="28"/>
      <c r="J282" s="28"/>
      <c r="K282" s="28"/>
      <c r="L282" s="28"/>
      <c r="M282" s="17"/>
      <c r="N282" s="17"/>
      <c r="O282" s="28"/>
      <c r="P282" s="28"/>
      <c r="Q282" s="17"/>
      <c r="R282" s="17"/>
      <c r="S282" s="17"/>
      <c r="T282" s="28"/>
      <c r="U282" s="28"/>
      <c r="V282" s="28"/>
      <c r="W282" s="28"/>
      <c r="X282" s="17"/>
      <c r="Y282" s="17"/>
      <c r="Z282" s="17"/>
      <c r="AA282" s="17"/>
      <c r="AB282" s="17"/>
      <c r="AC282" s="17"/>
      <c r="AD282" s="17"/>
      <c r="AE282" s="17"/>
      <c r="AF282" s="53"/>
      <c r="AG282" s="53"/>
      <c r="AH282" s="53"/>
      <c r="AI282" s="53"/>
      <c r="AJ282" s="53"/>
      <c r="AK282" s="53"/>
      <c r="AL282" s="53"/>
      <c r="AM282" s="53"/>
      <c r="AN282" s="17"/>
      <c r="AO282" s="17"/>
      <c r="AP282" s="17"/>
      <c r="AQ282" s="17"/>
      <c r="AR282" s="17"/>
      <c r="AS282" s="17"/>
      <c r="AT282" s="17"/>
      <c r="AU282" s="1"/>
      <c r="AV282" s="1"/>
      <c r="AW282" s="1"/>
      <c r="AX282" s="1"/>
      <c r="AY282" s="1"/>
      <c r="AZ282" s="1"/>
      <c r="BA282" s="1"/>
      <c r="BB282" s="1"/>
      <c r="BC282" s="1"/>
      <c r="BD282" s="1"/>
    </row>
    <row r="283" spans="1:56" ht="15" customHeight="1" x14ac:dyDescent="0.2">
      <c r="A283" s="3"/>
      <c r="B283" s="182"/>
      <c r="C283" s="183"/>
      <c r="D283" s="183"/>
      <c r="E283" s="184"/>
      <c r="F283" s="17"/>
      <c r="G283" s="17"/>
      <c r="H283" s="17"/>
      <c r="I283" s="243"/>
      <c r="J283" s="244"/>
      <c r="K283" s="244"/>
      <c r="L283" s="244"/>
      <c r="M283" s="244"/>
      <c r="N283" s="245"/>
      <c r="O283" s="28" t="s">
        <v>66</v>
      </c>
      <c r="P283" s="28"/>
      <c r="Q283" s="17"/>
      <c r="R283" s="17"/>
      <c r="S283" s="133"/>
      <c r="T283" s="134"/>
      <c r="U283" s="134"/>
      <c r="V283" s="135"/>
      <c r="W283" s="51"/>
      <c r="X283" s="17"/>
      <c r="Y283" s="17"/>
      <c r="Z283" s="17"/>
      <c r="AA283" s="17"/>
      <c r="AB283" s="17"/>
      <c r="AC283" s="17"/>
      <c r="AD283" s="17"/>
      <c r="AE283" s="17"/>
      <c r="AF283" s="234">
        <f>IF(S283=0,I283,IF(S283&lt;1920,I283*0.7,IF(S283&lt;1970,I283*0.9,I283)))</f>
        <v>0</v>
      </c>
      <c r="AG283" s="235"/>
      <c r="AH283" s="235"/>
      <c r="AI283" s="235"/>
      <c r="AJ283" s="235"/>
      <c r="AK283" s="236"/>
      <c r="AL283" s="237" t="s">
        <v>66</v>
      </c>
      <c r="AM283" s="237"/>
      <c r="AN283" s="17"/>
      <c r="AO283" s="17"/>
      <c r="AP283" s="17"/>
      <c r="AQ283" s="17"/>
      <c r="AR283" s="17"/>
      <c r="AS283" s="17"/>
      <c r="AT283" s="17"/>
      <c r="AU283" s="1"/>
      <c r="AV283" s="1"/>
      <c r="AW283" s="1"/>
      <c r="AX283" s="1"/>
      <c r="AY283" s="1"/>
      <c r="AZ283" s="1"/>
      <c r="BA283" s="1"/>
      <c r="BB283" s="1"/>
      <c r="BC283" s="1"/>
      <c r="BD283" s="1"/>
    </row>
    <row r="284" spans="1:56" ht="2.25" customHeight="1" x14ac:dyDescent="0.2">
      <c r="A284" s="3"/>
      <c r="B284" s="100"/>
      <c r="C284" s="100"/>
      <c r="D284" s="100"/>
      <c r="E284" s="100"/>
      <c r="F284" s="28"/>
      <c r="G284" s="28"/>
      <c r="H284" s="28"/>
      <c r="I284" s="28"/>
      <c r="J284" s="28"/>
      <c r="K284" s="28"/>
      <c r="L284" s="28"/>
      <c r="M284" s="17"/>
      <c r="N284" s="17"/>
      <c r="O284" s="28"/>
      <c r="P284" s="28"/>
      <c r="Q284" s="17"/>
      <c r="R284" s="17"/>
      <c r="S284" s="17"/>
      <c r="T284" s="28"/>
      <c r="U284" s="28"/>
      <c r="V284" s="28"/>
      <c r="W284" s="28"/>
      <c r="X284" s="17"/>
      <c r="Y284" s="17"/>
      <c r="Z284" s="17"/>
      <c r="AA284" s="17"/>
      <c r="AB284" s="17"/>
      <c r="AC284" s="17"/>
      <c r="AD284" s="17"/>
      <c r="AE284" s="17"/>
      <c r="AF284" s="53"/>
      <c r="AG284" s="53"/>
      <c r="AH284" s="53"/>
      <c r="AI284" s="53"/>
      <c r="AJ284" s="53"/>
      <c r="AK284" s="53"/>
      <c r="AL284" s="53"/>
      <c r="AM284" s="53"/>
      <c r="AN284" s="17"/>
      <c r="AO284" s="17"/>
      <c r="AP284" s="17"/>
      <c r="AQ284" s="17"/>
      <c r="AR284" s="17"/>
      <c r="AS284" s="17"/>
      <c r="AT284" s="17"/>
      <c r="AU284" s="1"/>
      <c r="AV284" s="1"/>
      <c r="AW284" s="1"/>
      <c r="AX284" s="1"/>
      <c r="AY284" s="1"/>
      <c r="AZ284" s="1"/>
      <c r="BA284" s="1"/>
      <c r="BB284" s="1"/>
      <c r="BC284" s="1"/>
      <c r="BD284" s="1"/>
    </row>
    <row r="285" spans="1:56" ht="15" customHeight="1" x14ac:dyDescent="0.2">
      <c r="A285" s="3"/>
      <c r="B285" s="182"/>
      <c r="C285" s="183"/>
      <c r="D285" s="183"/>
      <c r="E285" s="184"/>
      <c r="F285" s="17"/>
      <c r="G285" s="17"/>
      <c r="H285" s="17"/>
      <c r="I285" s="243"/>
      <c r="J285" s="244"/>
      <c r="K285" s="244"/>
      <c r="L285" s="244"/>
      <c r="M285" s="244"/>
      <c r="N285" s="245"/>
      <c r="O285" s="28" t="s">
        <v>66</v>
      </c>
      <c r="P285" s="28"/>
      <c r="Q285" s="17"/>
      <c r="R285" s="17"/>
      <c r="S285" s="133"/>
      <c r="T285" s="134"/>
      <c r="U285" s="134"/>
      <c r="V285" s="135"/>
      <c r="W285" s="51"/>
      <c r="X285" s="17"/>
      <c r="Y285" s="17"/>
      <c r="Z285" s="17"/>
      <c r="AA285" s="17"/>
      <c r="AB285" s="17"/>
      <c r="AC285" s="17"/>
      <c r="AD285" s="17"/>
      <c r="AE285" s="17"/>
      <c r="AF285" s="234">
        <f>IF(S285=0,I285,IF(S285&lt;1920,I285*0.7,IF(S285&lt;1970,I285*0.9,I285)))</f>
        <v>0</v>
      </c>
      <c r="AG285" s="235"/>
      <c r="AH285" s="235"/>
      <c r="AI285" s="235"/>
      <c r="AJ285" s="235"/>
      <c r="AK285" s="236"/>
      <c r="AL285" s="237" t="s">
        <v>66</v>
      </c>
      <c r="AM285" s="237"/>
      <c r="AN285" s="17"/>
      <c r="AO285" s="17"/>
      <c r="AP285" s="17"/>
      <c r="AQ285" s="17"/>
      <c r="AR285" s="17"/>
      <c r="AS285" s="17"/>
      <c r="AT285" s="17"/>
      <c r="AU285" s="1"/>
      <c r="AV285" s="1"/>
      <c r="AW285" s="1"/>
      <c r="AX285" s="1"/>
      <c r="AY285" s="1"/>
      <c r="AZ285" s="1"/>
      <c r="BA285" s="1"/>
      <c r="BB285" s="1"/>
      <c r="BC285" s="1"/>
      <c r="BD285" s="1"/>
    </row>
    <row r="286" spans="1:56" ht="2.25" customHeight="1" x14ac:dyDescent="0.2">
      <c r="A286" s="3"/>
      <c r="B286" s="100"/>
      <c r="C286" s="100"/>
      <c r="D286" s="100"/>
      <c r="E286" s="100"/>
      <c r="F286" s="28"/>
      <c r="G286" s="28"/>
      <c r="H286" s="28"/>
      <c r="I286" s="28"/>
      <c r="J286" s="28"/>
      <c r="K286" s="28"/>
      <c r="L286" s="28"/>
      <c r="M286" s="17"/>
      <c r="N286" s="17"/>
      <c r="O286" s="28"/>
      <c r="P286" s="28"/>
      <c r="Q286" s="17"/>
      <c r="R286" s="17"/>
      <c r="S286" s="17"/>
      <c r="T286" s="28"/>
      <c r="U286" s="48"/>
      <c r="V286" s="28"/>
      <c r="W286" s="28"/>
      <c r="X286" s="17"/>
      <c r="Y286" s="17"/>
      <c r="Z286" s="17"/>
      <c r="AA286" s="17"/>
      <c r="AB286" s="17"/>
      <c r="AC286" s="17"/>
      <c r="AD286" s="17"/>
      <c r="AE286" s="17"/>
      <c r="AF286" s="53"/>
      <c r="AG286" s="53"/>
      <c r="AH286" s="53"/>
      <c r="AI286" s="53"/>
      <c r="AJ286" s="53"/>
      <c r="AK286" s="53"/>
      <c r="AL286" s="53"/>
      <c r="AM286" s="53"/>
      <c r="AN286" s="17"/>
      <c r="AO286" s="17"/>
      <c r="AP286" s="17"/>
      <c r="AQ286" s="17"/>
      <c r="AR286" s="17"/>
      <c r="AS286" s="17"/>
      <c r="AT286" s="17"/>
      <c r="AU286" s="1"/>
      <c r="AV286" s="1"/>
      <c r="AW286" s="1"/>
      <c r="AX286" s="1"/>
      <c r="AY286" s="1"/>
      <c r="AZ286" s="1"/>
      <c r="BA286" s="1"/>
      <c r="BB286" s="1"/>
      <c r="BC286" s="1"/>
      <c r="BD286" s="1"/>
    </row>
    <row r="287" spans="1:56" ht="15" customHeight="1" x14ac:dyDescent="0.2">
      <c r="A287" s="3"/>
      <c r="B287" s="182"/>
      <c r="C287" s="183"/>
      <c r="D287" s="183"/>
      <c r="E287" s="184"/>
      <c r="F287" s="28"/>
      <c r="G287" s="17"/>
      <c r="H287" s="17"/>
      <c r="I287" s="243"/>
      <c r="J287" s="244"/>
      <c r="K287" s="244"/>
      <c r="L287" s="244"/>
      <c r="M287" s="244"/>
      <c r="N287" s="245"/>
      <c r="O287" s="28" t="s">
        <v>66</v>
      </c>
      <c r="P287" s="28"/>
      <c r="Q287" s="17"/>
      <c r="R287" s="17"/>
      <c r="S287" s="133"/>
      <c r="T287" s="134"/>
      <c r="U287" s="134"/>
      <c r="V287" s="135"/>
      <c r="W287" s="51"/>
      <c r="X287" s="17"/>
      <c r="Y287" s="17"/>
      <c r="Z287" s="17"/>
      <c r="AA287" s="17"/>
      <c r="AB287" s="17"/>
      <c r="AC287" s="17"/>
      <c r="AD287" s="17"/>
      <c r="AE287" s="17"/>
      <c r="AF287" s="234">
        <f>IF(S287=0,I287,IF(S287&lt;1920,I287*0.7,IF(S287&lt;1970,I287*0.9,I287)))</f>
        <v>0</v>
      </c>
      <c r="AG287" s="235"/>
      <c r="AH287" s="235"/>
      <c r="AI287" s="235"/>
      <c r="AJ287" s="235"/>
      <c r="AK287" s="236"/>
      <c r="AL287" s="237" t="s">
        <v>66</v>
      </c>
      <c r="AM287" s="237"/>
      <c r="AN287" s="17"/>
      <c r="AO287" s="17"/>
      <c r="AP287" s="17"/>
      <c r="AQ287" s="17"/>
      <c r="AR287" s="17"/>
      <c r="AS287" s="17"/>
      <c r="AT287" s="17"/>
      <c r="AU287" s="1"/>
      <c r="AV287" s="1"/>
      <c r="AW287" s="1"/>
      <c r="AX287" s="1"/>
      <c r="AY287" s="1"/>
      <c r="AZ287" s="1"/>
      <c r="BA287" s="1"/>
      <c r="BB287" s="1"/>
      <c r="BC287" s="1"/>
      <c r="BD287" s="1"/>
    </row>
    <row r="288" spans="1:56" ht="2.25" customHeight="1" x14ac:dyDescent="0.2">
      <c r="A288" s="3"/>
      <c r="B288" s="100"/>
      <c r="C288" s="100"/>
      <c r="D288" s="100"/>
      <c r="E288" s="100"/>
      <c r="F288" s="28"/>
      <c r="G288" s="28"/>
      <c r="H288" s="28"/>
      <c r="I288" s="28"/>
      <c r="J288" s="28"/>
      <c r="K288" s="28"/>
      <c r="L288" s="28"/>
      <c r="M288" s="17"/>
      <c r="N288" s="17"/>
      <c r="O288" s="28"/>
      <c r="P288" s="28"/>
      <c r="Q288" s="17"/>
      <c r="R288" s="17"/>
      <c r="S288" s="17"/>
      <c r="T288" s="28"/>
      <c r="U288" s="28"/>
      <c r="V288" s="28"/>
      <c r="W288" s="28"/>
      <c r="X288" s="17"/>
      <c r="Y288" s="17"/>
      <c r="Z288" s="17"/>
      <c r="AA288" s="17"/>
      <c r="AB288" s="17"/>
      <c r="AC288" s="17"/>
      <c r="AD288" s="17"/>
      <c r="AE288" s="17"/>
      <c r="AF288" s="251"/>
      <c r="AG288" s="252"/>
      <c r="AH288" s="252"/>
      <c r="AI288" s="252"/>
      <c r="AJ288" s="252"/>
      <c r="AK288" s="253"/>
      <c r="AL288" s="53"/>
      <c r="AM288" s="53"/>
      <c r="AN288" s="17"/>
      <c r="AO288" s="17"/>
      <c r="AP288" s="17"/>
      <c r="AQ288" s="17"/>
      <c r="AR288" s="17"/>
      <c r="AS288" s="17"/>
      <c r="AT288" s="17"/>
      <c r="AU288" s="1"/>
      <c r="AV288" s="1"/>
      <c r="AW288" s="1"/>
      <c r="AX288" s="1"/>
      <c r="AY288" s="1"/>
      <c r="AZ288" s="1"/>
      <c r="BA288" s="1"/>
      <c r="BB288" s="1"/>
      <c r="BC288" s="1"/>
      <c r="BD288" s="1"/>
    </row>
    <row r="289" spans="1:56" ht="15" customHeight="1" x14ac:dyDescent="0.2">
      <c r="A289" s="3"/>
      <c r="B289" s="182"/>
      <c r="C289" s="183"/>
      <c r="D289" s="183"/>
      <c r="E289" s="184"/>
      <c r="F289" s="28"/>
      <c r="G289" s="17"/>
      <c r="H289" s="17"/>
      <c r="I289" s="243"/>
      <c r="J289" s="244"/>
      <c r="K289" s="244"/>
      <c r="L289" s="244"/>
      <c r="M289" s="244"/>
      <c r="N289" s="245"/>
      <c r="O289" s="28" t="s">
        <v>66</v>
      </c>
      <c r="P289" s="28"/>
      <c r="Q289" s="17"/>
      <c r="R289" s="17"/>
      <c r="S289" s="133"/>
      <c r="T289" s="134"/>
      <c r="U289" s="134"/>
      <c r="V289" s="135"/>
      <c r="W289" s="51"/>
      <c r="X289" s="17"/>
      <c r="Y289" s="17"/>
      <c r="Z289" s="17"/>
      <c r="AA289" s="17"/>
      <c r="AB289" s="17"/>
      <c r="AC289" s="17"/>
      <c r="AD289" s="17"/>
      <c r="AE289" s="17"/>
      <c r="AF289" s="234">
        <f>IF(S289=0,I289,IF(S289&lt;1920,I289*0.7,IF(S289&lt;1970,I289*0.9,I289)))</f>
        <v>0</v>
      </c>
      <c r="AG289" s="235"/>
      <c r="AH289" s="235"/>
      <c r="AI289" s="235"/>
      <c r="AJ289" s="235"/>
      <c r="AK289" s="236"/>
      <c r="AL289" s="237" t="s">
        <v>66</v>
      </c>
      <c r="AM289" s="237"/>
      <c r="AN289" s="17"/>
      <c r="AO289" s="17"/>
      <c r="AP289" s="17"/>
      <c r="AQ289" s="17"/>
      <c r="AR289" s="17"/>
      <c r="AS289" s="17"/>
      <c r="AT289" s="17"/>
      <c r="AU289" s="1"/>
      <c r="AV289" s="1"/>
      <c r="AW289" s="1"/>
      <c r="AX289" s="1"/>
      <c r="AY289" s="1"/>
      <c r="AZ289" s="1"/>
      <c r="BA289" s="1"/>
      <c r="BB289" s="1"/>
      <c r="BC289" s="1"/>
      <c r="BD289" s="1"/>
    </row>
    <row r="290" spans="1:56" ht="2.25" customHeight="1" x14ac:dyDescent="0.2">
      <c r="A290" s="3"/>
      <c r="B290" s="100"/>
      <c r="C290" s="100"/>
      <c r="D290" s="100"/>
      <c r="E290" s="100"/>
      <c r="F290" s="28"/>
      <c r="G290" s="28"/>
      <c r="H290" s="28"/>
      <c r="I290" s="28"/>
      <c r="J290" s="28"/>
      <c r="K290" s="28"/>
      <c r="L290" s="28"/>
      <c r="M290" s="17"/>
      <c r="N290" s="17"/>
      <c r="O290" s="28"/>
      <c r="P290" s="28"/>
      <c r="Q290" s="17"/>
      <c r="R290" s="17"/>
      <c r="S290" s="17"/>
      <c r="T290" s="28"/>
      <c r="U290" s="28"/>
      <c r="V290" s="28"/>
      <c r="W290" s="28"/>
      <c r="X290" s="17"/>
      <c r="Y290" s="17"/>
      <c r="Z290" s="17"/>
      <c r="AA290" s="17"/>
      <c r="AB290" s="17"/>
      <c r="AC290" s="17"/>
      <c r="AD290" s="17"/>
      <c r="AE290" s="17"/>
      <c r="AF290" s="53"/>
      <c r="AG290" s="53"/>
      <c r="AH290" s="53"/>
      <c r="AI290" s="53"/>
      <c r="AJ290" s="53"/>
      <c r="AK290" s="53"/>
      <c r="AL290" s="53"/>
      <c r="AM290" s="53"/>
      <c r="AN290" s="17"/>
      <c r="AO290" s="17"/>
      <c r="AP290" s="17"/>
      <c r="AQ290" s="17"/>
      <c r="AR290" s="17"/>
      <c r="AS290" s="17"/>
      <c r="AT290" s="17"/>
      <c r="AU290" s="1"/>
      <c r="AV290" s="1"/>
      <c r="AW290" s="1"/>
      <c r="AX290" s="1"/>
      <c r="AY290" s="1"/>
      <c r="AZ290" s="1"/>
      <c r="BA290" s="1"/>
      <c r="BB290" s="1"/>
      <c r="BC290" s="1"/>
      <c r="BD290" s="1"/>
    </row>
    <row r="291" spans="1:56" ht="15" customHeight="1" x14ac:dyDescent="0.2">
      <c r="A291" s="3"/>
      <c r="B291" s="182"/>
      <c r="C291" s="183"/>
      <c r="D291" s="183"/>
      <c r="E291" s="184"/>
      <c r="F291" s="28"/>
      <c r="G291" s="17"/>
      <c r="H291" s="17"/>
      <c r="I291" s="243"/>
      <c r="J291" s="244"/>
      <c r="K291" s="244"/>
      <c r="L291" s="244"/>
      <c r="M291" s="244"/>
      <c r="N291" s="245"/>
      <c r="O291" s="28" t="s">
        <v>66</v>
      </c>
      <c r="P291" s="28"/>
      <c r="Q291" s="17"/>
      <c r="R291" s="17"/>
      <c r="S291" s="133"/>
      <c r="T291" s="134"/>
      <c r="U291" s="134"/>
      <c r="V291" s="135"/>
      <c r="W291" s="51"/>
      <c r="X291" s="28"/>
      <c r="Y291" s="17"/>
      <c r="Z291" s="17"/>
      <c r="AA291" s="17"/>
      <c r="AB291" s="17"/>
      <c r="AC291" s="17"/>
      <c r="AD291" s="17"/>
      <c r="AE291" s="17"/>
      <c r="AF291" s="234">
        <f>IF(S291=0,I291,IF(S291&lt;1920,I291*0.7,IF(S291&lt;1970,I291*0.9,I291)))</f>
        <v>0</v>
      </c>
      <c r="AG291" s="235"/>
      <c r="AH291" s="235"/>
      <c r="AI291" s="235"/>
      <c r="AJ291" s="235"/>
      <c r="AK291" s="236"/>
      <c r="AL291" s="237" t="s">
        <v>66</v>
      </c>
      <c r="AM291" s="237"/>
      <c r="AN291" s="17"/>
      <c r="AO291" s="17"/>
      <c r="AP291" s="17"/>
      <c r="AQ291" s="17"/>
      <c r="AR291" s="17"/>
      <c r="AS291" s="17"/>
      <c r="AT291" s="17"/>
      <c r="AU291" s="1"/>
      <c r="AV291" s="1"/>
      <c r="AW291" s="1"/>
      <c r="AX291" s="1"/>
      <c r="AY291" s="1"/>
      <c r="AZ291" s="1"/>
      <c r="BA291" s="1"/>
      <c r="BB291" s="1"/>
      <c r="BC291" s="1"/>
      <c r="BD291" s="1"/>
    </row>
    <row r="292" spans="1:56" ht="2.25" customHeight="1" x14ac:dyDescent="0.2">
      <c r="A292" s="3"/>
      <c r="B292" s="17"/>
      <c r="C292" s="17"/>
      <c r="D292" s="17"/>
      <c r="E292" s="17"/>
      <c r="F292" s="17"/>
      <c r="G292" s="9"/>
      <c r="H292" s="9"/>
      <c r="I292" s="9"/>
      <c r="J292" s="9"/>
      <c r="K292" s="9"/>
      <c r="L292" s="9"/>
      <c r="M292" s="28"/>
      <c r="N292" s="28"/>
      <c r="O292" s="28"/>
      <c r="P292" s="10"/>
      <c r="Q292" s="10"/>
      <c r="R292" s="10"/>
      <c r="S292" s="10"/>
      <c r="T292" s="17"/>
      <c r="U292" s="28"/>
      <c r="V292" s="28"/>
      <c r="W292" s="17"/>
      <c r="X292" s="11"/>
      <c r="Y292" s="11"/>
      <c r="Z292" s="11"/>
      <c r="AA292" s="11"/>
      <c r="AB292" s="11"/>
      <c r="AC292" s="11"/>
      <c r="AD292" s="28"/>
      <c r="AE292" s="28"/>
      <c r="AF292" s="28"/>
      <c r="AG292" s="28"/>
      <c r="AH292" s="28"/>
      <c r="AI292" s="28"/>
      <c r="AJ292" s="28"/>
      <c r="AK292" s="28"/>
      <c r="AL292" s="28"/>
      <c r="AM292" s="17"/>
      <c r="AN292" s="17"/>
      <c r="AO292" s="17"/>
      <c r="AP292" s="17"/>
      <c r="AQ292" s="17"/>
      <c r="AR292" s="17"/>
      <c r="AS292" s="17"/>
      <c r="AT292" s="17"/>
      <c r="AU292" s="1"/>
      <c r="AV292" s="1"/>
      <c r="AW292" s="1"/>
      <c r="AX292" s="1"/>
      <c r="AY292" s="1"/>
      <c r="AZ292" s="1"/>
      <c r="BA292" s="1"/>
      <c r="BB292" s="1"/>
      <c r="BC292" s="1"/>
      <c r="BD292" s="1"/>
    </row>
    <row r="293" spans="1:56" ht="15" customHeight="1" x14ac:dyDescent="0.2">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7"/>
      <c r="AR293" s="17"/>
      <c r="AS293" s="17"/>
      <c r="AT293" s="17"/>
      <c r="AU293" s="1"/>
      <c r="AV293" s="1"/>
      <c r="AW293" s="1"/>
      <c r="AX293" s="1"/>
      <c r="AY293" s="1"/>
      <c r="AZ293" s="1"/>
      <c r="BA293" s="1"/>
      <c r="BB293" s="1"/>
      <c r="BC293" s="1"/>
      <c r="BD293" s="1"/>
    </row>
    <row r="294" spans="1:56" ht="15" customHeight="1" x14ac:dyDescent="0.2">
      <c r="A294" s="3">
        <v>30</v>
      </c>
      <c r="B294" s="147" t="s">
        <v>173</v>
      </c>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7"/>
      <c r="AR294" s="17"/>
      <c r="AS294" s="17"/>
      <c r="AT294" s="17"/>
      <c r="AU294" s="1"/>
      <c r="AV294" s="1"/>
      <c r="AW294" s="1"/>
      <c r="AX294" s="1"/>
      <c r="AY294" s="1"/>
      <c r="AZ294" s="1"/>
      <c r="BA294" s="1"/>
      <c r="BB294" s="1"/>
      <c r="BC294" s="1"/>
      <c r="BD294" s="1"/>
    </row>
    <row r="295" spans="1:56" ht="27" customHeight="1" x14ac:dyDescent="0.2">
      <c r="A295" s="3"/>
      <c r="B295" s="147"/>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7"/>
      <c r="AR295" s="17"/>
      <c r="AS295" s="17"/>
      <c r="AT295" s="17"/>
      <c r="AU295" s="1"/>
      <c r="AV295" s="1"/>
      <c r="AW295" s="1"/>
      <c r="AX295" s="1"/>
      <c r="AY295" s="1"/>
      <c r="AZ295" s="1"/>
      <c r="BA295" s="1"/>
      <c r="BB295" s="1"/>
      <c r="BC295" s="1"/>
      <c r="BD295" s="1"/>
    </row>
    <row r="296" spans="1:56" ht="30" customHeight="1" x14ac:dyDescent="0.2">
      <c r="A296" s="3"/>
      <c r="B296" s="260" t="s">
        <v>171</v>
      </c>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60"/>
      <c r="AK296" s="260"/>
      <c r="AL296" s="260"/>
      <c r="AM296" s="260"/>
      <c r="AN296" s="260"/>
      <c r="AO296" s="260"/>
      <c r="AP296" s="260"/>
      <c r="AQ296" s="17"/>
      <c r="AR296" s="17"/>
      <c r="AS296" s="17"/>
      <c r="AT296" s="17"/>
      <c r="AU296" s="1"/>
      <c r="AV296" s="1"/>
      <c r="AW296" s="1"/>
      <c r="AX296" s="1"/>
      <c r="AY296" s="1"/>
      <c r="AZ296" s="1"/>
      <c r="BA296" s="1"/>
      <c r="BB296" s="1"/>
      <c r="BC296" s="1"/>
      <c r="BD296" s="1"/>
    </row>
    <row r="297" spans="1:56" ht="2.25" customHeight="1" x14ac:dyDescent="0.2">
      <c r="A297" s="3"/>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
      <c r="AV297" s="1"/>
      <c r="AW297" s="1"/>
      <c r="AX297" s="1"/>
      <c r="AY297" s="1"/>
      <c r="AZ297" s="1"/>
      <c r="BA297" s="1"/>
      <c r="BB297" s="1"/>
      <c r="BC297" s="1"/>
      <c r="BD297" s="1"/>
    </row>
    <row r="298" spans="1:56" ht="15" customHeight="1" x14ac:dyDescent="0.2">
      <c r="A298" s="3"/>
      <c r="B298" s="193" t="s">
        <v>174</v>
      </c>
      <c r="C298" s="193"/>
      <c r="D298" s="193"/>
      <c r="E298" s="193"/>
      <c r="F298" s="17"/>
      <c r="G298" s="164" t="s">
        <v>73</v>
      </c>
      <c r="H298" s="165"/>
      <c r="I298" s="165"/>
      <c r="J298" s="165"/>
      <c r="K298" s="165"/>
      <c r="L298" s="165"/>
      <c r="M298" s="165"/>
      <c r="N298" s="165"/>
      <c r="O298" s="28"/>
      <c r="P298" s="166" t="s">
        <v>74</v>
      </c>
      <c r="Q298" s="165"/>
      <c r="R298" s="165"/>
      <c r="S298" s="165"/>
      <c r="T298" s="22"/>
      <c r="U298" s="164" t="s">
        <v>75</v>
      </c>
      <c r="V298" s="167"/>
      <c r="W298" s="167"/>
      <c r="X298" s="167"/>
      <c r="Y298" s="167"/>
      <c r="Z298" s="167"/>
      <c r="AA298" s="167"/>
      <c r="AB298" s="167"/>
      <c r="AC298" s="167"/>
      <c r="AD298" s="165"/>
      <c r="AE298" s="165"/>
      <c r="AF298" s="17"/>
      <c r="AG298" s="164" t="s">
        <v>76</v>
      </c>
      <c r="AH298" s="261"/>
      <c r="AI298" s="261"/>
      <c r="AJ298" s="261"/>
      <c r="AK298" s="261"/>
      <c r="AL298" s="261"/>
      <c r="AM298" s="261"/>
      <c r="AN298" s="261"/>
      <c r="AO298" s="261"/>
      <c r="AP298" s="17"/>
      <c r="AQ298" s="17"/>
      <c r="AR298" s="17"/>
      <c r="AS298" s="17"/>
      <c r="AT298" s="17"/>
      <c r="AU298" s="1"/>
      <c r="AV298" s="1"/>
      <c r="AW298" s="1"/>
      <c r="AX298" s="1"/>
      <c r="AY298" s="1"/>
      <c r="AZ298" s="1"/>
      <c r="BA298" s="1"/>
      <c r="BB298" s="1"/>
      <c r="BC298" s="1"/>
      <c r="BD298" s="1"/>
    </row>
    <row r="299" spans="1:56" ht="15" customHeight="1" x14ac:dyDescent="0.2">
      <c r="A299" s="3"/>
      <c r="B299" s="193"/>
      <c r="C299" s="193"/>
      <c r="D299" s="193"/>
      <c r="E299" s="193"/>
      <c r="F299" s="17"/>
      <c r="G299" s="165"/>
      <c r="H299" s="165"/>
      <c r="I299" s="165"/>
      <c r="J299" s="165"/>
      <c r="K299" s="165"/>
      <c r="L299" s="165"/>
      <c r="M299" s="165"/>
      <c r="N299" s="165"/>
      <c r="O299" s="28"/>
      <c r="P299" s="165"/>
      <c r="Q299" s="165"/>
      <c r="R299" s="165"/>
      <c r="S299" s="165"/>
      <c r="T299" s="22"/>
      <c r="U299" s="167"/>
      <c r="V299" s="167"/>
      <c r="W299" s="167"/>
      <c r="X299" s="167"/>
      <c r="Y299" s="167"/>
      <c r="Z299" s="167"/>
      <c r="AA299" s="167"/>
      <c r="AB299" s="167"/>
      <c r="AC299" s="167"/>
      <c r="AD299" s="165"/>
      <c r="AE299" s="165"/>
      <c r="AF299" s="17"/>
      <c r="AG299" s="261"/>
      <c r="AH299" s="261"/>
      <c r="AI299" s="261"/>
      <c r="AJ299" s="261"/>
      <c r="AK299" s="261"/>
      <c r="AL299" s="261"/>
      <c r="AM299" s="261"/>
      <c r="AN299" s="261"/>
      <c r="AO299" s="261"/>
      <c r="AP299" s="17"/>
      <c r="AQ299" s="17"/>
      <c r="AR299" s="17"/>
      <c r="AS299" s="17"/>
      <c r="AT299" s="17"/>
      <c r="AU299" s="1"/>
      <c r="AV299" s="1"/>
      <c r="AW299" s="1"/>
      <c r="AX299" s="1"/>
      <c r="AY299" s="1"/>
      <c r="AZ299" s="1"/>
      <c r="BA299" s="1"/>
      <c r="BB299" s="1"/>
      <c r="BC299" s="1"/>
      <c r="BD299" s="1"/>
    </row>
    <row r="300" spans="1:56" ht="2.25" customHeight="1" x14ac:dyDescent="0.2">
      <c r="A300" s="3"/>
      <c r="B300" s="17"/>
      <c r="C300" s="17"/>
      <c r="D300" s="17"/>
      <c r="E300" s="17"/>
      <c r="F300" s="17"/>
      <c r="G300" s="17"/>
      <c r="H300" s="17"/>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17"/>
      <c r="AG300" s="28"/>
      <c r="AH300" s="28"/>
      <c r="AI300" s="28"/>
      <c r="AJ300" s="28"/>
      <c r="AK300" s="28"/>
      <c r="AL300" s="28"/>
      <c r="AM300" s="28"/>
      <c r="AN300" s="28"/>
      <c r="AO300" s="28"/>
      <c r="AP300" s="17"/>
      <c r="AQ300" s="17"/>
      <c r="AR300" s="17"/>
      <c r="AS300" s="17"/>
      <c r="AT300" s="17"/>
      <c r="AU300" s="1"/>
      <c r="AV300" s="1"/>
      <c r="AW300" s="1"/>
      <c r="AX300" s="1"/>
      <c r="AY300" s="1"/>
      <c r="AZ300" s="1"/>
      <c r="BA300" s="1"/>
      <c r="BB300" s="1"/>
      <c r="BC300" s="1"/>
      <c r="BD300" s="1"/>
    </row>
    <row r="301" spans="1:56" ht="15" customHeight="1" x14ac:dyDescent="0.2">
      <c r="A301" s="3"/>
      <c r="B301" s="133"/>
      <c r="C301" s="134"/>
      <c r="D301" s="134"/>
      <c r="E301" s="135"/>
      <c r="F301" s="66"/>
      <c r="G301" s="243"/>
      <c r="H301" s="244"/>
      <c r="I301" s="244"/>
      <c r="J301" s="244"/>
      <c r="K301" s="244"/>
      <c r="L301" s="245"/>
      <c r="M301" s="262" t="s">
        <v>66</v>
      </c>
      <c r="N301" s="262"/>
      <c r="O301" s="8"/>
      <c r="P301" s="254"/>
      <c r="Q301" s="255"/>
      <c r="R301" s="255"/>
      <c r="S301" s="256"/>
      <c r="T301" s="17"/>
      <c r="U301" s="28"/>
      <c r="V301" s="28"/>
      <c r="W301" s="28"/>
      <c r="X301" s="246">
        <f>IF(P301=0,G301,IF(P301&lt;1920,G301*0.7,IF(P301&lt;1970,G301*0.9,G301)))</f>
        <v>0</v>
      </c>
      <c r="Y301" s="247"/>
      <c r="Z301" s="247"/>
      <c r="AA301" s="247"/>
      <c r="AB301" s="247"/>
      <c r="AC301" s="248"/>
      <c r="AD301" s="249" t="s">
        <v>66</v>
      </c>
      <c r="AE301" s="249"/>
      <c r="AF301" s="17"/>
      <c r="AG301" s="250"/>
      <c r="AH301" s="250"/>
      <c r="AI301" s="250"/>
      <c r="AJ301" s="250"/>
      <c r="AK301" s="28"/>
      <c r="AL301" s="28"/>
      <c r="AM301" s="28"/>
      <c r="AN301" s="28"/>
      <c r="AO301" s="28"/>
      <c r="AP301" s="17"/>
      <c r="AQ301" s="17"/>
      <c r="AR301" s="17"/>
      <c r="AS301" s="17"/>
      <c r="AT301" s="17"/>
      <c r="AU301" s="1"/>
      <c r="AV301" s="1"/>
      <c r="AW301" s="1"/>
      <c r="AX301" s="1"/>
      <c r="AY301" s="1"/>
      <c r="AZ301" s="1"/>
      <c r="BA301" s="1"/>
      <c r="BB301" s="1"/>
      <c r="BC301" s="1"/>
      <c r="BD301" s="1"/>
    </row>
    <row r="302" spans="1:56" ht="2.25" customHeight="1" x14ac:dyDescent="0.2">
      <c r="A302" s="3"/>
      <c r="B302" s="99"/>
      <c r="C302" s="99"/>
      <c r="D302" s="99"/>
      <c r="E302" s="99"/>
      <c r="F302" s="66"/>
      <c r="G302" s="66"/>
      <c r="H302" s="66"/>
      <c r="I302" s="8"/>
      <c r="J302" s="8"/>
      <c r="K302" s="8"/>
      <c r="L302" s="8"/>
      <c r="M302" s="8"/>
      <c r="N302" s="8"/>
      <c r="O302" s="8"/>
      <c r="P302" s="8"/>
      <c r="Q302" s="8"/>
      <c r="R302" s="8"/>
      <c r="S302" s="8"/>
      <c r="T302" s="28"/>
      <c r="U302" s="28"/>
      <c r="V302" s="28"/>
      <c r="W302" s="17"/>
      <c r="X302" s="17"/>
      <c r="Y302" s="17"/>
      <c r="Z302" s="17"/>
      <c r="AA302" s="17"/>
      <c r="AB302" s="17"/>
      <c r="AC302" s="28"/>
      <c r="AD302" s="28"/>
      <c r="AE302" s="28"/>
      <c r="AF302" s="17"/>
      <c r="AG302" s="28"/>
      <c r="AH302" s="28"/>
      <c r="AI302" s="28"/>
      <c r="AJ302" s="28"/>
      <c r="AK302" s="28"/>
      <c r="AL302" s="28"/>
      <c r="AM302" s="28"/>
      <c r="AN302" s="28"/>
      <c r="AO302" s="28"/>
      <c r="AP302" s="17"/>
      <c r="AQ302" s="17"/>
      <c r="AR302" s="17"/>
      <c r="AS302" s="17"/>
      <c r="AT302" s="17"/>
      <c r="AU302" s="1"/>
      <c r="AV302" s="1"/>
      <c r="AW302" s="1"/>
      <c r="AX302" s="1"/>
      <c r="AY302" s="1"/>
      <c r="AZ302" s="1"/>
      <c r="BA302" s="1"/>
      <c r="BB302" s="1"/>
      <c r="BC302" s="1"/>
      <c r="BD302" s="1"/>
    </row>
    <row r="303" spans="1:56" ht="15" customHeight="1" x14ac:dyDescent="0.2">
      <c r="A303" s="3"/>
      <c r="B303" s="133"/>
      <c r="C303" s="134"/>
      <c r="D303" s="134"/>
      <c r="E303" s="135"/>
      <c r="F303" s="66"/>
      <c r="G303" s="243"/>
      <c r="H303" s="244"/>
      <c r="I303" s="244"/>
      <c r="J303" s="244"/>
      <c r="K303" s="244"/>
      <c r="L303" s="245"/>
      <c r="M303" s="262" t="s">
        <v>66</v>
      </c>
      <c r="N303" s="262"/>
      <c r="O303" s="8"/>
      <c r="P303" s="254"/>
      <c r="Q303" s="255"/>
      <c r="R303" s="255"/>
      <c r="S303" s="256"/>
      <c r="T303" s="17"/>
      <c r="U303" s="28"/>
      <c r="V303" s="28"/>
      <c r="W303" s="17"/>
      <c r="X303" s="246">
        <f>IF(P303=0,G303,IF(P303&lt;1920,G303*0.7,IF(P303&lt;1970,G303*0.9,G303)))</f>
        <v>0</v>
      </c>
      <c r="Y303" s="247"/>
      <c r="Z303" s="247"/>
      <c r="AA303" s="247"/>
      <c r="AB303" s="247"/>
      <c r="AC303" s="248"/>
      <c r="AD303" s="249" t="s">
        <v>66</v>
      </c>
      <c r="AE303" s="249"/>
      <c r="AF303" s="17"/>
      <c r="AG303" s="250"/>
      <c r="AH303" s="250"/>
      <c r="AI303" s="250"/>
      <c r="AJ303" s="250"/>
      <c r="AK303" s="28"/>
      <c r="AL303" s="28"/>
      <c r="AM303" s="28"/>
      <c r="AN303" s="28"/>
      <c r="AO303" s="28"/>
      <c r="AP303" s="17"/>
      <c r="AQ303" s="17"/>
      <c r="AR303" s="17"/>
      <c r="AS303" s="17"/>
      <c r="AT303" s="17"/>
      <c r="AU303" s="1"/>
      <c r="AV303" s="1"/>
      <c r="AW303" s="1"/>
      <c r="AX303" s="1"/>
      <c r="AY303" s="1"/>
      <c r="AZ303" s="1"/>
      <c r="BA303" s="1"/>
      <c r="BB303" s="1"/>
      <c r="BC303" s="1"/>
      <c r="BD303" s="1"/>
    </row>
    <row r="304" spans="1:56" ht="2.25" customHeight="1" x14ac:dyDescent="0.2">
      <c r="A304" s="3"/>
      <c r="B304" s="66"/>
      <c r="C304" s="66"/>
      <c r="D304" s="66"/>
      <c r="E304" s="66"/>
      <c r="F304" s="66"/>
      <c r="G304" s="66"/>
      <c r="H304" s="66"/>
      <c r="I304" s="8"/>
      <c r="J304" s="8"/>
      <c r="K304" s="8"/>
      <c r="L304" s="8"/>
      <c r="M304" s="8"/>
      <c r="N304" s="8"/>
      <c r="O304" s="8"/>
      <c r="P304" s="8"/>
      <c r="Q304" s="8"/>
      <c r="R304" s="8"/>
      <c r="S304" s="8"/>
      <c r="T304" s="28"/>
      <c r="U304" s="28"/>
      <c r="V304" s="28"/>
      <c r="W304" s="17"/>
      <c r="X304" s="17"/>
      <c r="Y304" s="17"/>
      <c r="Z304" s="17"/>
      <c r="AA304" s="17"/>
      <c r="AB304" s="17"/>
      <c r="AC304" s="28"/>
      <c r="AD304" s="28"/>
      <c r="AE304" s="28"/>
      <c r="AF304" s="17"/>
      <c r="AG304" s="17"/>
      <c r="AH304" s="17"/>
      <c r="AI304" s="17"/>
      <c r="AJ304" s="17"/>
      <c r="AK304" s="17"/>
      <c r="AL304" s="17"/>
      <c r="AM304" s="17"/>
      <c r="AN304" s="17"/>
      <c r="AO304" s="17"/>
      <c r="AP304" s="17"/>
      <c r="AQ304" s="17"/>
      <c r="AR304" s="17"/>
      <c r="AS304" s="17"/>
      <c r="AT304" s="17"/>
      <c r="AU304" s="1"/>
      <c r="AV304" s="1"/>
      <c r="AW304" s="1"/>
      <c r="AX304" s="1"/>
      <c r="AY304" s="1"/>
      <c r="AZ304" s="1"/>
      <c r="BA304" s="1"/>
      <c r="BB304" s="1"/>
      <c r="BC304" s="1"/>
      <c r="BD304" s="1"/>
    </row>
    <row r="305" spans="1:57" ht="15" customHeight="1" x14ac:dyDescent="0.2">
      <c r="A305" s="3"/>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
      <c r="AV305" s="1"/>
      <c r="AW305" s="1"/>
      <c r="AX305" s="1"/>
      <c r="AY305" s="1"/>
      <c r="AZ305" s="1"/>
      <c r="BA305" s="1"/>
      <c r="BB305" s="1"/>
      <c r="BC305" s="1"/>
      <c r="BD305" s="1"/>
    </row>
    <row r="306" spans="1:57" ht="15" customHeight="1" x14ac:dyDescent="0.2">
      <c r="A306" s="3">
        <v>31</v>
      </c>
      <c r="B306" s="263" t="s">
        <v>77</v>
      </c>
      <c r="C306" s="263"/>
      <c r="D306" s="263"/>
      <c r="E306" s="263"/>
      <c r="F306" s="263"/>
      <c r="G306" s="263"/>
      <c r="H306" s="263"/>
      <c r="I306" s="263"/>
      <c r="J306" s="263"/>
      <c r="K306" s="263"/>
      <c r="L306" s="263"/>
      <c r="M306" s="263"/>
      <c r="N306" s="263"/>
      <c r="O306" s="263"/>
      <c r="P306" s="263"/>
      <c r="Q306" s="263"/>
      <c r="R306" s="263"/>
      <c r="S306" s="263"/>
      <c r="T306" s="263"/>
      <c r="U306" s="263"/>
      <c r="V306" s="263"/>
      <c r="W306" s="263"/>
      <c r="X306" s="263"/>
      <c r="Y306" s="263"/>
      <c r="Z306" s="263"/>
      <c r="AA306" s="263"/>
      <c r="AB306" s="263"/>
      <c r="AC306" s="263"/>
      <c r="AD306" s="263"/>
      <c r="AE306" s="263"/>
      <c r="AF306" s="263"/>
      <c r="AG306" s="263"/>
      <c r="AH306" s="263"/>
      <c r="AI306" s="263"/>
      <c r="AJ306" s="263"/>
      <c r="AK306" s="264">
        <f>IF((SUM(AF269,AF271,AF273,AF275,AF277,AF279,AF281,AF283,AF285,AF287,AF289,AF291)-SUM(X303,X301))&gt;0,(SUM(AF269,AF271,AF273,AF275,AF277,AF279,AF281,AF283,AF285,AF287,AF289,AF291)-SUM(X303,X301)),IF((SUM(AF269,AF271,AF273,AF275,AF277,AF279,AF281,AF283,AF285,AF287,AF289,AF291)-SUM(X303,X301))&lt;0,0,0))</f>
        <v>0</v>
      </c>
      <c r="AL306" s="265"/>
      <c r="AM306" s="265"/>
      <c r="AN306" s="266"/>
      <c r="AO306" s="237" t="s">
        <v>66</v>
      </c>
      <c r="AP306" s="237"/>
      <c r="AQ306" s="17"/>
      <c r="AR306" s="17"/>
      <c r="AS306" s="17"/>
      <c r="AT306" s="17"/>
      <c r="AU306" s="1"/>
      <c r="AV306" s="1"/>
      <c r="AW306" s="1"/>
      <c r="AX306" s="1"/>
      <c r="AY306" s="1"/>
      <c r="AZ306" s="1"/>
      <c r="BA306" s="1"/>
      <c r="BB306" s="1"/>
      <c r="BC306" s="1"/>
      <c r="BD306" s="1"/>
    </row>
    <row r="307" spans="1:57" ht="15" customHeight="1" x14ac:dyDescent="0.2">
      <c r="A307" s="120"/>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7"/>
      <c r="AR307" s="17"/>
      <c r="AS307" s="17"/>
      <c r="AT307" s="17"/>
      <c r="AU307" s="1"/>
      <c r="AV307" s="1"/>
      <c r="AW307" s="1"/>
      <c r="AX307" s="1"/>
      <c r="AY307" s="1"/>
      <c r="AZ307" s="1"/>
      <c r="BA307" s="1"/>
      <c r="BB307" s="1"/>
      <c r="BC307" s="1"/>
      <c r="BD307" s="1"/>
    </row>
    <row r="308" spans="1:57" ht="15" customHeight="1" x14ac:dyDescent="0.2">
      <c r="A308" s="24">
        <v>32</v>
      </c>
      <c r="B308" s="163" t="s">
        <v>175</v>
      </c>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7"/>
      <c r="AR308" s="17"/>
      <c r="AS308" s="17"/>
      <c r="AT308" s="17"/>
      <c r="AU308" s="1"/>
      <c r="AV308" s="1"/>
      <c r="AW308" s="1"/>
      <c r="AX308" s="1"/>
      <c r="AY308" s="1"/>
      <c r="AZ308" s="1"/>
      <c r="BA308" s="1"/>
      <c r="BB308" s="1"/>
      <c r="BC308" s="1"/>
      <c r="BD308" s="1"/>
    </row>
    <row r="309" spans="1:57" ht="2.25" customHeight="1" x14ac:dyDescent="0.2">
      <c r="A309" s="3"/>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c r="AO309" s="131"/>
      <c r="AP309" s="131"/>
      <c r="AQ309" s="17"/>
      <c r="AR309" s="17"/>
      <c r="AS309" s="17"/>
      <c r="AT309" s="17"/>
      <c r="AU309" s="1"/>
      <c r="AV309" s="1"/>
      <c r="AW309" s="1"/>
      <c r="AX309" s="1"/>
      <c r="AY309" s="1"/>
      <c r="AZ309" s="1"/>
      <c r="BA309" s="1"/>
      <c r="BB309" s="1"/>
      <c r="BC309" s="1"/>
      <c r="BD309" s="1"/>
    </row>
    <row r="310" spans="1:57" ht="28.5" customHeight="1" x14ac:dyDescent="0.2">
      <c r="A310" s="3"/>
      <c r="B310" s="226" t="s">
        <v>171</v>
      </c>
      <c r="C310" s="226"/>
      <c r="D310" s="226"/>
      <c r="E310" s="226"/>
      <c r="F310" s="226"/>
      <c r="G310" s="226"/>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226"/>
      <c r="AE310" s="226"/>
      <c r="AF310" s="226"/>
      <c r="AG310" s="226"/>
      <c r="AH310" s="226"/>
      <c r="AI310" s="226"/>
      <c r="AJ310" s="226"/>
      <c r="AK310" s="226"/>
      <c r="AL310" s="226"/>
      <c r="AM310" s="226"/>
      <c r="AN310" s="226"/>
      <c r="AO310" s="226"/>
      <c r="AP310" s="226"/>
      <c r="AQ310" s="17"/>
      <c r="AR310" s="17"/>
      <c r="AS310" s="17"/>
      <c r="AT310" s="17"/>
      <c r="AU310" s="1"/>
      <c r="AV310" s="1"/>
      <c r="AW310" s="1"/>
      <c r="AX310" s="1"/>
      <c r="AY310" s="1"/>
      <c r="AZ310" s="1"/>
      <c r="BA310" s="1"/>
      <c r="BB310" s="1"/>
      <c r="BC310" s="1"/>
      <c r="BD310" s="1"/>
    </row>
    <row r="311" spans="1:57" ht="2.25" customHeight="1" x14ac:dyDescent="0.2">
      <c r="A311" s="3"/>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
      <c r="AV311" s="1"/>
      <c r="AW311" s="1"/>
      <c r="AX311" s="1"/>
      <c r="AY311" s="1"/>
      <c r="AZ311" s="1"/>
      <c r="BA311" s="1"/>
      <c r="BB311" s="1"/>
      <c r="BC311" s="1"/>
      <c r="BD311" s="1"/>
    </row>
    <row r="312" spans="1:57" ht="15" customHeight="1" x14ac:dyDescent="0.2">
      <c r="A312" s="3"/>
      <c r="B312" s="170" t="s">
        <v>172</v>
      </c>
      <c r="C312" s="170"/>
      <c r="D312" s="170"/>
      <c r="E312" s="170"/>
      <c r="F312" s="170"/>
      <c r="G312" s="17"/>
      <c r="H312" s="17"/>
      <c r="I312" s="267" t="s">
        <v>73</v>
      </c>
      <c r="J312" s="267"/>
      <c r="K312" s="267"/>
      <c r="L312" s="267"/>
      <c r="M312" s="267"/>
      <c r="N312" s="267"/>
      <c r="O312" s="267"/>
      <c r="P312" s="267"/>
      <c r="Q312" s="17"/>
      <c r="R312" s="17"/>
      <c r="S312" s="268" t="s">
        <v>74</v>
      </c>
      <c r="T312" s="268"/>
      <c r="U312" s="268"/>
      <c r="V312" s="268"/>
      <c r="W312" s="17"/>
      <c r="X312" s="17"/>
      <c r="Y312" s="164" t="s">
        <v>75</v>
      </c>
      <c r="Z312" s="164"/>
      <c r="AA312" s="164"/>
      <c r="AB312" s="164"/>
      <c r="AC312" s="164"/>
      <c r="AD312" s="164"/>
      <c r="AE312" s="164"/>
      <c r="AF312" s="164"/>
      <c r="AG312" s="164"/>
      <c r="AH312" s="164"/>
      <c r="AI312" s="164"/>
      <c r="AJ312" s="17"/>
      <c r="AK312" s="17"/>
      <c r="AL312" s="17"/>
      <c r="AM312" s="17"/>
      <c r="AN312" s="17"/>
      <c r="AO312" s="17"/>
      <c r="AP312" s="17"/>
      <c r="AQ312" s="17"/>
      <c r="AR312" s="17"/>
      <c r="AS312" s="17"/>
      <c r="AT312" s="17"/>
      <c r="AU312" s="1"/>
      <c r="AV312" s="1"/>
      <c r="AW312" s="1"/>
      <c r="AX312" s="1"/>
      <c r="AY312" s="1"/>
      <c r="AZ312" s="1"/>
      <c r="BA312" s="1"/>
      <c r="BB312" s="1"/>
      <c r="BC312" s="1"/>
      <c r="BD312" s="1"/>
    </row>
    <row r="313" spans="1:57" ht="15" customHeight="1" x14ac:dyDescent="0.2">
      <c r="A313" s="3"/>
      <c r="B313" s="170"/>
      <c r="C313" s="170"/>
      <c r="D313" s="170"/>
      <c r="E313" s="170"/>
      <c r="F313" s="170"/>
      <c r="G313" s="17"/>
      <c r="H313" s="17"/>
      <c r="I313" s="267"/>
      <c r="J313" s="267"/>
      <c r="K313" s="267"/>
      <c r="L313" s="267"/>
      <c r="M313" s="267"/>
      <c r="N313" s="267"/>
      <c r="O313" s="267"/>
      <c r="P313" s="267"/>
      <c r="Q313" s="17"/>
      <c r="R313" s="17"/>
      <c r="S313" s="268"/>
      <c r="T313" s="268"/>
      <c r="U313" s="268"/>
      <c r="V313" s="268"/>
      <c r="W313" s="17"/>
      <c r="X313" s="17"/>
      <c r="Y313" s="164"/>
      <c r="Z313" s="164"/>
      <c r="AA313" s="164"/>
      <c r="AB313" s="164"/>
      <c r="AC313" s="164"/>
      <c r="AD313" s="164"/>
      <c r="AE313" s="164"/>
      <c r="AF313" s="164"/>
      <c r="AG313" s="164"/>
      <c r="AH313" s="164"/>
      <c r="AI313" s="164"/>
      <c r="AJ313" s="17"/>
      <c r="AK313" s="17"/>
      <c r="AL313" s="17"/>
      <c r="AM313" s="17"/>
      <c r="AN313" s="17"/>
      <c r="AO313" s="17"/>
      <c r="AP313" s="17"/>
      <c r="AQ313" s="17"/>
      <c r="AR313" s="17"/>
      <c r="AS313" s="17"/>
      <c r="AT313" s="17"/>
      <c r="AU313" s="1"/>
      <c r="AV313" s="1"/>
      <c r="AW313" s="1"/>
      <c r="AX313" s="1"/>
      <c r="AY313" s="1"/>
      <c r="AZ313" s="1"/>
      <c r="BA313" s="1"/>
      <c r="BB313" s="1"/>
      <c r="BC313" s="1"/>
      <c r="BD313" s="1"/>
    </row>
    <row r="314" spans="1:57" ht="2.25" customHeight="1" x14ac:dyDescent="0.2">
      <c r="A314" s="3"/>
      <c r="B314" s="66"/>
      <c r="C314" s="66"/>
      <c r="D314" s="66"/>
      <c r="E314" s="66"/>
      <c r="F314" s="66"/>
      <c r="G314" s="66"/>
      <c r="H314" s="66"/>
      <c r="I314" s="8"/>
      <c r="J314" s="8"/>
      <c r="K314" s="8"/>
      <c r="L314" s="8"/>
      <c r="M314" s="8"/>
      <c r="N314" s="8"/>
      <c r="O314" s="8"/>
      <c r="P314" s="8"/>
      <c r="Q314" s="8"/>
      <c r="R314" s="8"/>
      <c r="S314" s="8"/>
      <c r="T314" s="8"/>
      <c r="U314" s="8"/>
      <c r="V314" s="8"/>
      <c r="W314" s="28"/>
      <c r="X314" s="28"/>
      <c r="Y314" s="28"/>
      <c r="Z314" s="28"/>
      <c r="AA314" s="28"/>
      <c r="AB314" s="28"/>
      <c r="AC314" s="28"/>
      <c r="AD314" s="28"/>
      <c r="AE314" s="28"/>
      <c r="AF314" s="17"/>
      <c r="AG314" s="17"/>
      <c r="AH314" s="17"/>
      <c r="AI314" s="17"/>
      <c r="AJ314" s="17"/>
      <c r="AK314" s="17"/>
      <c r="AL314" s="17"/>
      <c r="AM314" s="17"/>
      <c r="AN314" s="17"/>
      <c r="AO314" s="17"/>
      <c r="AP314" s="17"/>
      <c r="AQ314" s="17"/>
      <c r="AR314" s="17"/>
      <c r="AS314" s="17"/>
      <c r="AT314" s="17"/>
      <c r="AU314" s="1"/>
      <c r="AV314" s="1"/>
      <c r="AW314" s="1"/>
      <c r="AX314" s="1"/>
      <c r="AY314" s="1"/>
      <c r="AZ314" s="1"/>
      <c r="BA314" s="1"/>
      <c r="BB314" s="1"/>
      <c r="BC314" s="1"/>
      <c r="BD314" s="1"/>
    </row>
    <row r="315" spans="1:57" ht="15" customHeight="1" x14ac:dyDescent="0.2">
      <c r="A315" s="3"/>
      <c r="B315" s="133"/>
      <c r="C315" s="134"/>
      <c r="D315" s="134"/>
      <c r="E315" s="135"/>
      <c r="F315" s="66"/>
      <c r="G315" s="66"/>
      <c r="H315" s="66"/>
      <c r="I315" s="243"/>
      <c r="J315" s="244"/>
      <c r="K315" s="244"/>
      <c r="L315" s="244"/>
      <c r="M315" s="244"/>
      <c r="N315" s="245"/>
      <c r="O315" s="8" t="s">
        <v>66</v>
      </c>
      <c r="P315" s="8"/>
      <c r="Q315" s="66"/>
      <c r="R315" s="66"/>
      <c r="S315" s="254"/>
      <c r="T315" s="255"/>
      <c r="U315" s="255"/>
      <c r="V315" s="256"/>
      <c r="W315" s="28"/>
      <c r="X315" s="17"/>
      <c r="Y315" s="17"/>
      <c r="Z315" s="17"/>
      <c r="AA315" s="17"/>
      <c r="AB315" s="257">
        <f>IF(S315=0,I315,IF(S315&lt;1920,I315*0.7,IF(S315&lt;1970,I315*0.9,I315)))</f>
        <v>0</v>
      </c>
      <c r="AC315" s="258"/>
      <c r="AD315" s="258"/>
      <c r="AE315" s="258"/>
      <c r="AF315" s="258"/>
      <c r="AG315" s="259"/>
      <c r="AH315" s="28" t="s">
        <v>66</v>
      </c>
      <c r="AI315" s="28"/>
      <c r="AJ315" s="17"/>
      <c r="AK315" s="17"/>
      <c r="AL315" s="17"/>
      <c r="AM315" s="17"/>
      <c r="AN315" s="17"/>
      <c r="AO315" s="17"/>
      <c r="AP315" s="17"/>
      <c r="AQ315" s="17"/>
      <c r="AR315" s="17"/>
      <c r="AS315" s="17"/>
      <c r="AT315" s="17"/>
      <c r="AU315" s="1"/>
      <c r="AV315" s="1"/>
      <c r="AW315" s="1"/>
      <c r="AX315" s="1"/>
      <c r="AY315" s="1"/>
      <c r="AZ315" s="1"/>
      <c r="BA315" s="1"/>
      <c r="BB315" s="1"/>
      <c r="BC315" s="1"/>
      <c r="BD315" s="1"/>
    </row>
    <row r="316" spans="1:57" ht="2.25" customHeight="1" x14ac:dyDescent="0.2">
      <c r="A316" s="3"/>
      <c r="B316" s="99"/>
      <c r="C316" s="99"/>
      <c r="D316" s="99"/>
      <c r="E316" s="99"/>
      <c r="F316" s="66"/>
      <c r="G316" s="66"/>
      <c r="H316" s="66"/>
      <c r="I316" s="66"/>
      <c r="J316" s="66"/>
      <c r="K316" s="8"/>
      <c r="L316" s="8"/>
      <c r="M316" s="8"/>
      <c r="N316" s="8"/>
      <c r="O316" s="8"/>
      <c r="P316" s="8"/>
      <c r="Q316" s="66"/>
      <c r="R316" s="66"/>
      <c r="S316" s="8"/>
      <c r="T316" s="8"/>
      <c r="U316" s="8"/>
      <c r="V316" s="8"/>
      <c r="W316" s="17"/>
      <c r="X316" s="17"/>
      <c r="Y316" s="17"/>
      <c r="Z316" s="17"/>
      <c r="AA316" s="17"/>
      <c r="AB316" s="17"/>
      <c r="AC316" s="17"/>
      <c r="AD316" s="17"/>
      <c r="AE316" s="17"/>
      <c r="AF316" s="17"/>
      <c r="AG316" s="28"/>
      <c r="AH316" s="28"/>
      <c r="AI316" s="28"/>
      <c r="AJ316" s="17"/>
      <c r="AK316" s="17"/>
      <c r="AL316" s="17"/>
      <c r="AM316" s="17"/>
      <c r="AN316" s="17"/>
      <c r="AO316" s="17"/>
      <c r="AP316" s="17"/>
      <c r="AQ316" s="17"/>
      <c r="AR316" s="17"/>
      <c r="AS316" s="17"/>
      <c r="AT316" s="17"/>
      <c r="AU316" s="1"/>
      <c r="AV316" s="1"/>
      <c r="AW316" s="1"/>
      <c r="AX316" s="1"/>
      <c r="AY316" s="1"/>
      <c r="AZ316" s="1"/>
      <c r="BA316" s="1"/>
      <c r="BB316" s="1"/>
      <c r="BC316" s="1"/>
      <c r="BD316" s="1"/>
    </row>
    <row r="317" spans="1:57" ht="15" customHeight="1" x14ac:dyDescent="0.2">
      <c r="A317" s="3"/>
      <c r="B317" s="133"/>
      <c r="C317" s="134"/>
      <c r="D317" s="134"/>
      <c r="E317" s="135"/>
      <c r="F317" s="66"/>
      <c r="G317" s="66"/>
      <c r="H317" s="66"/>
      <c r="I317" s="243"/>
      <c r="J317" s="244"/>
      <c r="K317" s="244"/>
      <c r="L317" s="244"/>
      <c r="M317" s="244"/>
      <c r="N317" s="245"/>
      <c r="O317" s="8" t="s">
        <v>66</v>
      </c>
      <c r="P317" s="8"/>
      <c r="Q317" s="66"/>
      <c r="R317" s="66"/>
      <c r="S317" s="254"/>
      <c r="T317" s="255"/>
      <c r="U317" s="255"/>
      <c r="V317" s="256"/>
      <c r="W317" s="17"/>
      <c r="X317" s="17"/>
      <c r="Y317" s="17"/>
      <c r="Z317" s="17"/>
      <c r="AA317" s="17"/>
      <c r="AB317" s="257">
        <f>IF(S317=0,I317,IF(S317&lt;1920,I317*0.7,IF(S317&lt;1970,I317*0.9,I317)))</f>
        <v>0</v>
      </c>
      <c r="AC317" s="258"/>
      <c r="AD317" s="258"/>
      <c r="AE317" s="258"/>
      <c r="AF317" s="258"/>
      <c r="AG317" s="259"/>
      <c r="AH317" s="28" t="s">
        <v>66</v>
      </c>
      <c r="AI317" s="28"/>
      <c r="AJ317" s="17"/>
      <c r="AK317" s="17"/>
      <c r="AL317" s="17"/>
      <c r="AM317" s="17"/>
      <c r="AN317" s="17"/>
      <c r="AO317" s="17"/>
      <c r="AP317" s="17"/>
      <c r="AQ317" s="17"/>
      <c r="AR317" s="17"/>
      <c r="AS317" s="17"/>
      <c r="AT317" s="17"/>
      <c r="AU317" s="1"/>
      <c r="AV317" s="1"/>
      <c r="AW317" s="1"/>
      <c r="AX317" s="1"/>
      <c r="AY317" s="1"/>
      <c r="AZ317" s="1"/>
      <c r="BA317" s="1"/>
      <c r="BB317" s="1"/>
      <c r="BC317" s="1"/>
      <c r="BD317" s="1"/>
    </row>
    <row r="318" spans="1:57" ht="2.25" customHeight="1" x14ac:dyDescent="0.2">
      <c r="A318" s="3"/>
      <c r="B318" s="99"/>
      <c r="C318" s="99"/>
      <c r="D318" s="99"/>
      <c r="E318" s="99"/>
      <c r="F318" s="66"/>
      <c r="G318" s="66"/>
      <c r="H318" s="66"/>
      <c r="I318" s="66"/>
      <c r="J318" s="66"/>
      <c r="K318" s="8"/>
      <c r="L318" s="8"/>
      <c r="M318" s="8"/>
      <c r="N318" s="8"/>
      <c r="O318" s="8"/>
      <c r="P318" s="8"/>
      <c r="Q318" s="66"/>
      <c r="R318" s="66"/>
      <c r="S318" s="8"/>
      <c r="T318" s="8"/>
      <c r="U318" s="67"/>
      <c r="V318" s="8"/>
      <c r="W318" s="17"/>
      <c r="X318" s="17"/>
      <c r="Y318" s="17"/>
      <c r="Z318" s="17"/>
      <c r="AA318" s="17"/>
      <c r="AB318" s="17"/>
      <c r="AC318" s="17"/>
      <c r="AD318" s="17"/>
      <c r="AE318" s="17"/>
      <c r="AF318" s="17"/>
      <c r="AG318" s="28"/>
      <c r="AH318" s="28"/>
      <c r="AI318" s="28"/>
      <c r="AJ318" s="17"/>
      <c r="AK318" s="17"/>
      <c r="AL318" s="17"/>
      <c r="AM318" s="17"/>
      <c r="AN318" s="17"/>
      <c r="AO318" s="17"/>
      <c r="AP318" s="17"/>
      <c r="AQ318" s="17"/>
      <c r="AR318" s="17"/>
      <c r="AS318" s="17"/>
      <c r="AT318" s="17"/>
      <c r="AU318" s="1"/>
      <c r="AV318" s="1"/>
      <c r="AW318" s="1"/>
      <c r="AX318" s="1"/>
      <c r="AY318" s="1"/>
      <c r="AZ318" s="1"/>
      <c r="BA318" s="1"/>
      <c r="BB318" s="1"/>
      <c r="BC318" s="1"/>
      <c r="BD318" s="1"/>
    </row>
    <row r="319" spans="1:57" ht="15" customHeight="1" x14ac:dyDescent="0.2">
      <c r="A319" s="3"/>
      <c r="B319" s="133"/>
      <c r="C319" s="134"/>
      <c r="D319" s="134"/>
      <c r="E319" s="135"/>
      <c r="F319" s="66"/>
      <c r="G319" s="66"/>
      <c r="H319" s="66"/>
      <c r="I319" s="243"/>
      <c r="J319" s="244"/>
      <c r="K319" s="244"/>
      <c r="L319" s="244"/>
      <c r="M319" s="244"/>
      <c r="N319" s="245"/>
      <c r="O319" s="8" t="s">
        <v>66</v>
      </c>
      <c r="P319" s="8"/>
      <c r="Q319" s="66"/>
      <c r="R319" s="66"/>
      <c r="S319" s="254"/>
      <c r="T319" s="255"/>
      <c r="U319" s="255"/>
      <c r="V319" s="256"/>
      <c r="W319" s="17"/>
      <c r="X319" s="17"/>
      <c r="Y319" s="17"/>
      <c r="Z319" s="17"/>
      <c r="AA319" s="17"/>
      <c r="AB319" s="257">
        <f>IF(S319=0,I319,IF(S319&lt;1920,I319*0.7,IF(S319&lt;1970,I319*0.9,I319)))</f>
        <v>0</v>
      </c>
      <c r="AC319" s="258"/>
      <c r="AD319" s="258"/>
      <c r="AE319" s="258"/>
      <c r="AF319" s="258"/>
      <c r="AG319" s="259"/>
      <c r="AH319" s="28" t="s">
        <v>66</v>
      </c>
      <c r="AI319" s="28"/>
      <c r="AJ319" s="17"/>
      <c r="AK319" s="17"/>
      <c r="AL319" s="17"/>
      <c r="AM319" s="17"/>
      <c r="AN319" s="17"/>
      <c r="AO319" s="17"/>
      <c r="AP319" s="17"/>
      <c r="AQ319" s="17"/>
      <c r="AR319" s="17"/>
      <c r="AS319" s="17"/>
      <c r="AT319" s="17"/>
      <c r="AU319" s="1"/>
      <c r="AV319" s="1"/>
      <c r="AW319" s="1"/>
      <c r="AX319" s="1"/>
      <c r="AY319" s="1"/>
      <c r="AZ319" s="1"/>
      <c r="BA319" s="1"/>
      <c r="BB319" s="1"/>
      <c r="BC319" s="1"/>
      <c r="BD319" s="1"/>
      <c r="BE319" s="70"/>
    </row>
    <row r="320" spans="1:57" ht="15" customHeight="1" x14ac:dyDescent="0.2">
      <c r="A320" s="3"/>
      <c r="B320" s="17"/>
      <c r="C320" s="17"/>
      <c r="D320" s="17"/>
      <c r="E320" s="17"/>
      <c r="F320" s="17"/>
      <c r="G320" s="17"/>
      <c r="H320" s="17"/>
      <c r="I320" s="28"/>
      <c r="J320" s="28"/>
      <c r="K320" s="28"/>
      <c r="L320" s="28"/>
      <c r="M320" s="28"/>
      <c r="N320" s="28"/>
      <c r="O320" s="28"/>
      <c r="P320" s="28"/>
      <c r="Q320" s="28"/>
      <c r="R320" s="28"/>
      <c r="S320" s="28"/>
      <c r="T320" s="28"/>
      <c r="U320" s="28"/>
      <c r="V320" s="28"/>
      <c r="W320" s="17"/>
      <c r="X320" s="17"/>
      <c r="Y320" s="17"/>
      <c r="Z320" s="17"/>
      <c r="AA320" s="17"/>
      <c r="AB320" s="17"/>
      <c r="AC320" s="28"/>
      <c r="AD320" s="28"/>
      <c r="AE320" s="28"/>
      <c r="AF320" s="17"/>
      <c r="AG320" s="17"/>
      <c r="AH320" s="17"/>
      <c r="AI320" s="17"/>
      <c r="AJ320" s="17"/>
      <c r="AK320" s="17"/>
      <c r="AL320" s="17"/>
      <c r="AM320" s="17"/>
      <c r="AN320" s="17"/>
      <c r="AO320" s="17"/>
      <c r="AP320" s="17"/>
      <c r="AQ320" s="17"/>
      <c r="AR320" s="17"/>
      <c r="AS320" s="17"/>
      <c r="AT320" s="17"/>
      <c r="AU320" s="1"/>
      <c r="AV320" s="1"/>
      <c r="AW320" s="1"/>
      <c r="AX320" s="1"/>
      <c r="AY320" s="1"/>
      <c r="AZ320" s="1"/>
      <c r="BA320" s="1"/>
      <c r="BB320" s="1"/>
      <c r="BC320" s="1"/>
      <c r="BD320" s="1"/>
    </row>
    <row r="321" spans="1:56" ht="15" customHeight="1" x14ac:dyDescent="0.2">
      <c r="A321" s="120"/>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7"/>
      <c r="AR321" s="17"/>
      <c r="AS321" s="17"/>
      <c r="AT321" s="17"/>
      <c r="AU321" s="1"/>
      <c r="AV321" s="1"/>
      <c r="AW321" s="1"/>
      <c r="AX321" s="1"/>
      <c r="AY321" s="1"/>
      <c r="AZ321" s="1"/>
      <c r="BA321" s="1"/>
      <c r="BB321" s="1"/>
      <c r="BC321" s="1"/>
      <c r="BD321" s="1"/>
    </row>
    <row r="322" spans="1:56" ht="30" customHeight="1" x14ac:dyDescent="0.2">
      <c r="A322" s="3">
        <v>33</v>
      </c>
      <c r="B322" s="147" t="s">
        <v>176</v>
      </c>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c r="AM322" s="147"/>
      <c r="AN322" s="147"/>
      <c r="AO322" s="147"/>
      <c r="AP322" s="147"/>
      <c r="AQ322" s="17"/>
      <c r="AR322" s="17"/>
      <c r="AS322" s="17"/>
      <c r="AT322" s="17"/>
      <c r="AU322" s="1"/>
      <c r="AV322" s="1"/>
      <c r="AW322" s="1"/>
      <c r="AX322" s="1"/>
      <c r="AY322" s="1"/>
      <c r="AZ322" s="1"/>
      <c r="BA322" s="1"/>
      <c r="BB322" s="1"/>
      <c r="BC322" s="1"/>
      <c r="BD322" s="1"/>
    </row>
    <row r="323" spans="1:56" ht="15" customHeight="1" x14ac:dyDescent="0.2">
      <c r="A323" s="3"/>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7"/>
      <c r="AR323" s="17"/>
      <c r="AS323" s="17"/>
      <c r="AT323" s="17"/>
      <c r="AU323" s="1"/>
      <c r="AV323" s="1"/>
      <c r="AW323" s="1"/>
      <c r="AX323" s="1"/>
      <c r="AY323" s="1"/>
      <c r="AZ323" s="1"/>
      <c r="BA323" s="1"/>
      <c r="BB323" s="1"/>
      <c r="BC323" s="1"/>
      <c r="BD323" s="1"/>
    </row>
    <row r="324" spans="1:56" ht="30" customHeight="1" x14ac:dyDescent="0.2">
      <c r="A324" s="3"/>
      <c r="B324" s="260" t="s">
        <v>177</v>
      </c>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60"/>
      <c r="AK324" s="260"/>
      <c r="AL324" s="260"/>
      <c r="AM324" s="260"/>
      <c r="AN324" s="260"/>
      <c r="AO324" s="260"/>
      <c r="AP324" s="260"/>
      <c r="AQ324" s="17"/>
      <c r="AR324" s="17"/>
      <c r="AS324" s="17"/>
      <c r="AT324" s="17"/>
      <c r="AU324" s="1"/>
      <c r="AV324" s="1"/>
      <c r="AW324" s="1"/>
      <c r="AX324" s="1"/>
      <c r="AY324" s="1"/>
      <c r="AZ324" s="1"/>
      <c r="BA324" s="1"/>
      <c r="BB324" s="1"/>
      <c r="BC324" s="1"/>
      <c r="BD324" s="1"/>
    </row>
    <row r="325" spans="1:56" ht="15" customHeight="1" x14ac:dyDescent="0.2">
      <c r="A325" s="3"/>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
      <c r="AV325" s="1"/>
      <c r="AW325" s="1"/>
      <c r="AX325" s="1"/>
      <c r="AY325" s="1"/>
      <c r="AZ325" s="1"/>
      <c r="BA325" s="1"/>
      <c r="BB325" s="1"/>
      <c r="BC325" s="1"/>
      <c r="BD325" s="1"/>
    </row>
    <row r="326" spans="1:56" ht="15" customHeight="1" x14ac:dyDescent="0.2">
      <c r="A326" s="3"/>
      <c r="B326" s="193" t="s">
        <v>174</v>
      </c>
      <c r="C326" s="170"/>
      <c r="D326" s="170"/>
      <c r="E326" s="170"/>
      <c r="F326" s="17"/>
      <c r="G326" s="164" t="s">
        <v>73</v>
      </c>
      <c r="H326" s="165"/>
      <c r="I326" s="165"/>
      <c r="J326" s="165"/>
      <c r="K326" s="165"/>
      <c r="L326" s="165"/>
      <c r="M326" s="165"/>
      <c r="N326" s="165"/>
      <c r="O326" s="28"/>
      <c r="P326" s="166" t="s">
        <v>74</v>
      </c>
      <c r="Q326" s="165"/>
      <c r="R326" s="165"/>
      <c r="S326" s="165"/>
      <c r="T326" s="22"/>
      <c r="U326" s="164" t="s">
        <v>75</v>
      </c>
      <c r="V326" s="167"/>
      <c r="W326" s="167"/>
      <c r="X326" s="167"/>
      <c r="Y326" s="167"/>
      <c r="Z326" s="167"/>
      <c r="AA326" s="167"/>
      <c r="AB326" s="167"/>
      <c r="AC326" s="167"/>
      <c r="AD326" s="165"/>
      <c r="AE326" s="165"/>
      <c r="AF326" s="17"/>
      <c r="AG326" s="164" t="s">
        <v>76</v>
      </c>
      <c r="AH326" s="261"/>
      <c r="AI326" s="261"/>
      <c r="AJ326" s="261"/>
      <c r="AK326" s="261"/>
      <c r="AL326" s="261"/>
      <c r="AM326" s="261"/>
      <c r="AN326" s="261"/>
      <c r="AO326" s="261"/>
      <c r="AP326" s="17"/>
      <c r="AQ326" s="17"/>
      <c r="AR326" s="17"/>
      <c r="AS326" s="17"/>
      <c r="AT326" s="17"/>
      <c r="AU326" s="1"/>
      <c r="AV326" s="1"/>
      <c r="AW326" s="1"/>
      <c r="AX326" s="1"/>
      <c r="AY326" s="1"/>
      <c r="AZ326" s="1"/>
      <c r="BA326" s="1"/>
      <c r="BB326" s="1"/>
      <c r="BC326" s="1"/>
      <c r="BD326" s="1"/>
    </row>
    <row r="327" spans="1:56" ht="15" customHeight="1" x14ac:dyDescent="0.2">
      <c r="A327" s="3"/>
      <c r="B327" s="170"/>
      <c r="C327" s="170"/>
      <c r="D327" s="170"/>
      <c r="E327" s="170"/>
      <c r="F327" s="17"/>
      <c r="G327" s="165"/>
      <c r="H327" s="165"/>
      <c r="I327" s="165"/>
      <c r="J327" s="165"/>
      <c r="K327" s="165"/>
      <c r="L327" s="165"/>
      <c r="M327" s="165"/>
      <c r="N327" s="165"/>
      <c r="O327" s="28"/>
      <c r="P327" s="165"/>
      <c r="Q327" s="165"/>
      <c r="R327" s="165"/>
      <c r="S327" s="165"/>
      <c r="T327" s="22"/>
      <c r="U327" s="167"/>
      <c r="V327" s="167"/>
      <c r="W327" s="167"/>
      <c r="X327" s="167"/>
      <c r="Y327" s="167"/>
      <c r="Z327" s="167"/>
      <c r="AA327" s="167"/>
      <c r="AB327" s="167"/>
      <c r="AC327" s="167"/>
      <c r="AD327" s="165"/>
      <c r="AE327" s="165"/>
      <c r="AF327" s="17"/>
      <c r="AG327" s="261"/>
      <c r="AH327" s="261"/>
      <c r="AI327" s="261"/>
      <c r="AJ327" s="261"/>
      <c r="AK327" s="261"/>
      <c r="AL327" s="261"/>
      <c r="AM327" s="261"/>
      <c r="AN327" s="261"/>
      <c r="AO327" s="261"/>
      <c r="AP327" s="17"/>
      <c r="AQ327" s="17"/>
      <c r="AR327" s="17"/>
      <c r="AS327" s="17"/>
      <c r="AT327" s="17"/>
      <c r="AU327" s="1"/>
      <c r="AV327" s="1"/>
      <c r="AW327" s="1"/>
      <c r="AX327" s="1"/>
      <c r="AY327" s="1"/>
      <c r="AZ327" s="1"/>
      <c r="BA327" s="1"/>
      <c r="BB327" s="1"/>
      <c r="BC327" s="1"/>
      <c r="BD327" s="1"/>
    </row>
    <row r="328" spans="1:56" ht="15" customHeight="1" x14ac:dyDescent="0.2">
      <c r="A328" s="3"/>
      <c r="B328" s="17"/>
      <c r="C328" s="17"/>
      <c r="D328" s="17"/>
      <c r="E328" s="17"/>
      <c r="F328" s="17"/>
      <c r="G328" s="17"/>
      <c r="H328" s="17"/>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17"/>
      <c r="AG328" s="28"/>
      <c r="AH328" s="28"/>
      <c r="AI328" s="28"/>
      <c r="AJ328" s="28"/>
      <c r="AK328" s="28"/>
      <c r="AL328" s="28"/>
      <c r="AM328" s="28"/>
      <c r="AN328" s="28"/>
      <c r="AO328" s="28"/>
      <c r="AP328" s="17"/>
      <c r="AQ328" s="17"/>
      <c r="AR328" s="17"/>
      <c r="AS328" s="17"/>
      <c r="AT328" s="17"/>
      <c r="AU328" s="1"/>
      <c r="AV328" s="1"/>
      <c r="AW328" s="1"/>
      <c r="AX328" s="1"/>
      <c r="AY328" s="1"/>
      <c r="AZ328" s="1"/>
      <c r="BA328" s="1"/>
      <c r="BB328" s="1"/>
      <c r="BC328" s="1"/>
      <c r="BD328" s="1"/>
    </row>
    <row r="329" spans="1:56" ht="15" customHeight="1" x14ac:dyDescent="0.2">
      <c r="A329" s="3"/>
      <c r="B329" s="133"/>
      <c r="C329" s="134"/>
      <c r="D329" s="134"/>
      <c r="E329" s="135"/>
      <c r="F329" s="17"/>
      <c r="G329" s="211"/>
      <c r="H329" s="212"/>
      <c r="I329" s="212"/>
      <c r="J329" s="212"/>
      <c r="K329" s="212"/>
      <c r="L329" s="213"/>
      <c r="M329" s="249" t="s">
        <v>66</v>
      </c>
      <c r="N329" s="249"/>
      <c r="O329" s="28"/>
      <c r="P329" s="269"/>
      <c r="Q329" s="270"/>
      <c r="R329" s="270"/>
      <c r="S329" s="271"/>
      <c r="T329" s="17"/>
      <c r="U329" s="28"/>
      <c r="V329" s="28"/>
      <c r="W329" s="28"/>
      <c r="X329" s="246">
        <f>IF(P329=0,G329,IF(P329&lt;1920,G329*0.7,IF(P329&lt;1970,G329*0.9,G329)))</f>
        <v>0</v>
      </c>
      <c r="Y329" s="247"/>
      <c r="Z329" s="247"/>
      <c r="AA329" s="247"/>
      <c r="AB329" s="247"/>
      <c r="AC329" s="248"/>
      <c r="AD329" s="249" t="s">
        <v>66</v>
      </c>
      <c r="AE329" s="249"/>
      <c r="AF329" s="17"/>
      <c r="AG329" s="250"/>
      <c r="AH329" s="250"/>
      <c r="AI329" s="250"/>
      <c r="AJ329" s="250"/>
      <c r="AK329" s="28"/>
      <c r="AL329" s="28"/>
      <c r="AM329" s="28"/>
      <c r="AN329" s="28"/>
      <c r="AO329" s="28"/>
      <c r="AP329" s="17"/>
      <c r="AQ329" s="17"/>
      <c r="AR329" s="17"/>
      <c r="AS329" s="17"/>
      <c r="AT329" s="17"/>
      <c r="AU329" s="1"/>
      <c r="AV329" s="1"/>
      <c r="AW329" s="1"/>
      <c r="AX329" s="1"/>
      <c r="AY329" s="1"/>
      <c r="AZ329" s="1"/>
      <c r="BA329" s="1"/>
      <c r="BB329" s="1"/>
      <c r="BC329" s="1"/>
      <c r="BD329" s="1"/>
    </row>
    <row r="330" spans="1:56" ht="2.25" customHeight="1" x14ac:dyDescent="0.2">
      <c r="A330" s="3"/>
      <c r="B330" s="99"/>
      <c r="C330" s="99"/>
      <c r="D330" s="99"/>
      <c r="E330" s="99"/>
      <c r="F330" s="17"/>
      <c r="G330" s="66"/>
      <c r="H330" s="66"/>
      <c r="I330" s="8"/>
      <c r="J330" s="8"/>
      <c r="K330" s="8"/>
      <c r="L330" s="8"/>
      <c r="M330" s="28"/>
      <c r="N330" s="28"/>
      <c r="O330" s="28"/>
      <c r="P330" s="8"/>
      <c r="Q330" s="8"/>
      <c r="R330" s="67"/>
      <c r="S330" s="8"/>
      <c r="T330" s="28"/>
      <c r="U330" s="28"/>
      <c r="V330" s="28"/>
      <c r="W330" s="17"/>
      <c r="X330" s="17"/>
      <c r="Y330" s="17"/>
      <c r="Z330" s="17"/>
      <c r="AA330" s="17"/>
      <c r="AB330" s="17"/>
      <c r="AC330" s="28"/>
      <c r="AD330" s="28"/>
      <c r="AE330" s="28"/>
      <c r="AF330" s="17"/>
      <c r="AG330" s="28"/>
      <c r="AH330" s="28"/>
      <c r="AI330" s="28"/>
      <c r="AJ330" s="28"/>
      <c r="AK330" s="28"/>
      <c r="AL330" s="28"/>
      <c r="AM330" s="28"/>
      <c r="AN330" s="28"/>
      <c r="AO330" s="28"/>
      <c r="AP330" s="17"/>
      <c r="AQ330" s="17"/>
      <c r="AR330" s="17"/>
      <c r="AS330" s="17"/>
      <c r="AT330" s="17"/>
      <c r="AU330" s="1"/>
      <c r="AV330" s="1"/>
      <c r="AW330" s="1"/>
      <c r="AX330" s="1"/>
      <c r="AY330" s="1"/>
      <c r="AZ330" s="1"/>
      <c r="BA330" s="1"/>
      <c r="BB330" s="1"/>
      <c r="BC330" s="1"/>
      <c r="BD330" s="1"/>
    </row>
    <row r="331" spans="1:56" ht="15" customHeight="1" x14ac:dyDescent="0.2">
      <c r="A331" s="3"/>
      <c r="B331" s="133"/>
      <c r="C331" s="134"/>
      <c r="D331" s="134"/>
      <c r="E331" s="135"/>
      <c r="F331" s="17"/>
      <c r="G331" s="211"/>
      <c r="H331" s="212"/>
      <c r="I331" s="212"/>
      <c r="J331" s="212"/>
      <c r="K331" s="212"/>
      <c r="L331" s="213"/>
      <c r="M331" s="249" t="s">
        <v>66</v>
      </c>
      <c r="N331" s="249"/>
      <c r="O331" s="28"/>
      <c r="P331" s="269"/>
      <c r="Q331" s="270"/>
      <c r="R331" s="270"/>
      <c r="S331" s="271"/>
      <c r="T331" s="17"/>
      <c r="U331" s="28"/>
      <c r="V331" s="28"/>
      <c r="W331" s="17"/>
      <c r="X331" s="246">
        <f>IF(P331=0,G331,IF(P331&lt;1920,G331*0.7,IF(P331&lt;1970,G331*0.9,G331)))</f>
        <v>0</v>
      </c>
      <c r="Y331" s="247"/>
      <c r="Z331" s="247"/>
      <c r="AA331" s="247"/>
      <c r="AB331" s="247"/>
      <c r="AC331" s="248"/>
      <c r="AD331" s="249" t="s">
        <v>66</v>
      </c>
      <c r="AE331" s="249"/>
      <c r="AF331" s="17"/>
      <c r="AG331" s="250"/>
      <c r="AH331" s="250"/>
      <c r="AI331" s="250"/>
      <c r="AJ331" s="250"/>
      <c r="AK331" s="28"/>
      <c r="AL331" s="28"/>
      <c r="AM331" s="28"/>
      <c r="AN331" s="28"/>
      <c r="AO331" s="28"/>
      <c r="AP331" s="17"/>
      <c r="AQ331" s="17"/>
      <c r="AR331" s="17"/>
      <c r="AS331" s="17"/>
      <c r="AT331" s="17"/>
      <c r="AU331" s="1"/>
      <c r="AV331" s="1"/>
      <c r="AW331" s="1"/>
      <c r="AX331" s="1"/>
      <c r="AY331" s="1"/>
      <c r="AZ331" s="1"/>
      <c r="BA331" s="1"/>
      <c r="BB331" s="1"/>
      <c r="BC331" s="1"/>
      <c r="BD331" s="1"/>
    </row>
    <row r="332" spans="1:56" ht="15" customHeight="1" x14ac:dyDescent="0.2">
      <c r="A332" s="3"/>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
      <c r="AV332" s="1"/>
      <c r="AW332" s="1"/>
      <c r="AX332" s="1"/>
      <c r="AY332" s="1"/>
      <c r="AZ332" s="1"/>
      <c r="BA332" s="1"/>
      <c r="BB332" s="1"/>
      <c r="BC332" s="1"/>
      <c r="BD332" s="1"/>
    </row>
    <row r="333" spans="1:56" ht="15" customHeight="1" x14ac:dyDescent="0.2">
      <c r="A333" s="3">
        <v>34</v>
      </c>
      <c r="B333" s="263" t="s">
        <v>78</v>
      </c>
      <c r="C333" s="263"/>
      <c r="D333" s="263"/>
      <c r="E333" s="263"/>
      <c r="F333" s="263"/>
      <c r="G333" s="263"/>
      <c r="H333" s="263"/>
      <c r="I333" s="263"/>
      <c r="J333" s="263"/>
      <c r="K333" s="263"/>
      <c r="L333" s="263"/>
      <c r="M333" s="263"/>
      <c r="N333" s="263"/>
      <c r="O333" s="263"/>
      <c r="P333" s="263"/>
      <c r="Q333" s="263"/>
      <c r="R333" s="263"/>
      <c r="S333" s="263"/>
      <c r="T333" s="263"/>
      <c r="U333" s="263"/>
      <c r="V333" s="263"/>
      <c r="W333" s="263"/>
      <c r="X333" s="263"/>
      <c r="Y333" s="263"/>
      <c r="Z333" s="263"/>
      <c r="AA333" s="263"/>
      <c r="AB333" s="263"/>
      <c r="AC333" s="263"/>
      <c r="AD333" s="263"/>
      <c r="AE333" s="263"/>
      <c r="AF333" s="263"/>
      <c r="AG333" s="263"/>
      <c r="AH333" s="263"/>
      <c r="AI333" s="263"/>
      <c r="AJ333" s="263"/>
      <c r="AK333" s="234">
        <f>IF(SUM(AB315,AB317,AB319)-SUM(X329,X331)&gt;0,SUM(AB315,AB317,AB319)-SUM(X329,X331),0)</f>
        <v>0</v>
      </c>
      <c r="AL333" s="235"/>
      <c r="AM333" s="235"/>
      <c r="AN333" s="236"/>
      <c r="AO333" s="237" t="s">
        <v>66</v>
      </c>
      <c r="AP333" s="237"/>
      <c r="AQ333" s="17"/>
      <c r="AR333" s="17"/>
      <c r="AS333" s="17"/>
      <c r="AT333" s="17"/>
      <c r="AU333" s="1"/>
      <c r="AV333" s="1"/>
      <c r="AW333" s="1"/>
      <c r="AX333" s="1"/>
      <c r="AY333" s="1"/>
      <c r="AZ333" s="1"/>
      <c r="BA333" s="1"/>
      <c r="BB333" s="1"/>
      <c r="BC333" s="1"/>
      <c r="BD333" s="1"/>
    </row>
    <row r="334" spans="1:56" ht="15" customHeight="1" x14ac:dyDescent="0.2">
      <c r="A334" s="3"/>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
      <c r="AV334" s="1"/>
      <c r="AW334" s="1"/>
      <c r="AX334" s="1"/>
      <c r="AY334" s="1"/>
      <c r="AZ334" s="1"/>
      <c r="BA334" s="1"/>
      <c r="BB334" s="1"/>
      <c r="BC334" s="1"/>
      <c r="BD334" s="1"/>
    </row>
    <row r="335" spans="1:56" ht="15" customHeight="1" x14ac:dyDescent="0.2">
      <c r="A335" s="3">
        <v>35</v>
      </c>
      <c r="B335" s="148" t="s">
        <v>79</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49"/>
      <c r="AL335" s="149"/>
      <c r="AM335" s="149"/>
      <c r="AN335" s="149"/>
      <c r="AO335" s="149"/>
      <c r="AP335" s="149"/>
      <c r="AQ335" s="17"/>
      <c r="AR335" s="17"/>
      <c r="AS335" s="17"/>
      <c r="AT335" s="17"/>
      <c r="AU335" s="1"/>
      <c r="AV335" s="1"/>
      <c r="AW335" s="1"/>
      <c r="AX335" s="1"/>
      <c r="AY335" s="1"/>
      <c r="AZ335" s="1"/>
      <c r="BA335" s="1"/>
      <c r="BB335" s="1"/>
      <c r="BC335" s="1"/>
      <c r="BD335" s="1"/>
    </row>
    <row r="336" spans="1:56" ht="15" customHeight="1" x14ac:dyDescent="0.2">
      <c r="A336" s="3"/>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
      <c r="AV336" s="1"/>
      <c r="AW336" s="1"/>
      <c r="AX336" s="1"/>
      <c r="AY336" s="1"/>
      <c r="AZ336" s="1"/>
      <c r="BA336" s="1"/>
      <c r="BB336" s="1"/>
      <c r="BC336" s="1"/>
      <c r="BD336" s="1"/>
    </row>
    <row r="337" spans="1:56" ht="15" customHeight="1" x14ac:dyDescent="0.2">
      <c r="A337" s="3"/>
      <c r="B337" s="121" t="s">
        <v>80</v>
      </c>
      <c r="C337" s="149"/>
      <c r="D337" s="149"/>
      <c r="E337" s="149"/>
      <c r="F337" s="149"/>
      <c r="G337" s="149"/>
      <c r="H337" s="149"/>
      <c r="I337" s="149"/>
      <c r="J337" s="149"/>
      <c r="K337" s="149"/>
      <c r="L337" s="149"/>
      <c r="M337" s="149"/>
      <c r="N337" s="149"/>
      <c r="O337" s="149"/>
      <c r="P337" s="17"/>
      <c r="Q337" s="177"/>
      <c r="R337" s="180"/>
      <c r="S337" s="180"/>
      <c r="T337" s="180"/>
      <c r="U337" s="180"/>
      <c r="V337" s="181"/>
      <c r="W337" s="119" t="s">
        <v>66</v>
      </c>
      <c r="X337" s="119"/>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
      <c r="AV337" s="1"/>
      <c r="AW337" s="1"/>
      <c r="AX337" s="1"/>
      <c r="AY337" s="1"/>
      <c r="AZ337" s="1"/>
      <c r="BA337" s="1"/>
      <c r="BB337" s="1"/>
      <c r="BC337" s="1"/>
      <c r="BD337" s="1"/>
    </row>
    <row r="338" spans="1:56" ht="2.25" customHeight="1" x14ac:dyDescent="0.2">
      <c r="A338" s="3"/>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
      <c r="AV338" s="1"/>
      <c r="AW338" s="1"/>
      <c r="AX338" s="1"/>
      <c r="AY338" s="1"/>
      <c r="AZ338" s="1"/>
      <c r="BA338" s="1"/>
      <c r="BB338" s="1"/>
      <c r="BC338" s="1"/>
      <c r="BD338" s="1"/>
    </row>
    <row r="339" spans="1:56" ht="15" customHeight="1" x14ac:dyDescent="0.2">
      <c r="A339" s="3"/>
      <c r="B339" s="121" t="s">
        <v>81</v>
      </c>
      <c r="C339" s="149"/>
      <c r="D339" s="149"/>
      <c r="E339" s="149"/>
      <c r="F339" s="149"/>
      <c r="G339" s="149"/>
      <c r="H339" s="149"/>
      <c r="I339" s="149"/>
      <c r="J339" s="149"/>
      <c r="K339" s="149"/>
      <c r="L339" s="149"/>
      <c r="M339" s="149"/>
      <c r="N339" s="149"/>
      <c r="O339" s="149"/>
      <c r="P339" s="17"/>
      <c r="Q339" s="177"/>
      <c r="R339" s="180"/>
      <c r="S339" s="180"/>
      <c r="T339" s="180"/>
      <c r="U339" s="180"/>
      <c r="V339" s="181"/>
      <c r="W339" s="119" t="s">
        <v>66</v>
      </c>
      <c r="X339" s="119"/>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
      <c r="AV339" s="1"/>
      <c r="AW339" s="1"/>
      <c r="AX339" s="1"/>
      <c r="AY339" s="1"/>
      <c r="AZ339" s="1"/>
      <c r="BA339" s="1"/>
      <c r="BB339" s="1"/>
      <c r="BC339" s="1"/>
      <c r="BD339" s="1"/>
    </row>
    <row r="340" spans="1:56" ht="2.25" customHeight="1" x14ac:dyDescent="0.2">
      <c r="A340" s="3"/>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
      <c r="AV340" s="1"/>
      <c r="AW340" s="1"/>
      <c r="AX340" s="1"/>
      <c r="AY340" s="1"/>
      <c r="AZ340" s="1"/>
      <c r="BA340" s="1"/>
      <c r="BB340" s="1"/>
      <c r="BC340" s="1"/>
      <c r="BD340" s="1"/>
    </row>
    <row r="341" spans="1:56" ht="15" customHeight="1" x14ac:dyDescent="0.2">
      <c r="A341" s="3"/>
      <c r="B341" s="121" t="s">
        <v>82</v>
      </c>
      <c r="C341" s="149"/>
      <c r="D341" s="149"/>
      <c r="E341" s="149"/>
      <c r="F341" s="149"/>
      <c r="G341" s="149"/>
      <c r="H341" s="149"/>
      <c r="I341" s="149"/>
      <c r="J341" s="149"/>
      <c r="K341" s="149"/>
      <c r="L341" s="149"/>
      <c r="M341" s="149"/>
      <c r="N341" s="149"/>
      <c r="O341" s="149"/>
      <c r="P341" s="17"/>
      <c r="Q341" s="177"/>
      <c r="R341" s="180"/>
      <c r="S341" s="180"/>
      <c r="T341" s="180"/>
      <c r="U341" s="180"/>
      <c r="V341" s="181"/>
      <c r="W341" s="119" t="s">
        <v>66</v>
      </c>
      <c r="X341" s="119"/>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
      <c r="AV341" s="1"/>
      <c r="AW341" s="1"/>
      <c r="AX341" s="1"/>
      <c r="AY341" s="1"/>
      <c r="AZ341" s="1"/>
      <c r="BA341" s="1"/>
      <c r="BB341" s="1"/>
      <c r="BC341" s="1"/>
      <c r="BD341" s="1"/>
    </row>
    <row r="342" spans="1:56" ht="2.25" customHeight="1" x14ac:dyDescent="0.2">
      <c r="A342" s="3"/>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
      <c r="AV342" s="1"/>
      <c r="AW342" s="1"/>
      <c r="AX342" s="1"/>
      <c r="AY342" s="1"/>
      <c r="AZ342" s="1"/>
      <c r="BA342" s="1"/>
      <c r="BB342" s="1"/>
      <c r="BC342" s="1"/>
      <c r="BD342" s="1"/>
    </row>
    <row r="343" spans="1:56" ht="15" customHeight="1" x14ac:dyDescent="0.2">
      <c r="A343" s="3"/>
      <c r="B343" s="121" t="s">
        <v>83</v>
      </c>
      <c r="C343" s="149"/>
      <c r="D343" s="149"/>
      <c r="E343" s="149"/>
      <c r="F343" s="149"/>
      <c r="G343" s="149"/>
      <c r="H343" s="149"/>
      <c r="I343" s="149"/>
      <c r="J343" s="149"/>
      <c r="K343" s="149"/>
      <c r="L343" s="149"/>
      <c r="M343" s="149"/>
      <c r="N343" s="149"/>
      <c r="O343" s="149"/>
      <c r="P343" s="17"/>
      <c r="Q343" s="177"/>
      <c r="R343" s="180"/>
      <c r="S343" s="180"/>
      <c r="T343" s="180"/>
      <c r="U343" s="180"/>
      <c r="V343" s="181"/>
      <c r="W343" s="119" t="s">
        <v>66</v>
      </c>
      <c r="X343" s="119"/>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
      <c r="AV343" s="1"/>
      <c r="AW343" s="1"/>
      <c r="AX343" s="1"/>
      <c r="AY343" s="1"/>
      <c r="AZ343" s="1"/>
      <c r="BA343" s="1"/>
      <c r="BB343" s="1"/>
      <c r="BC343" s="1"/>
      <c r="BD343" s="1"/>
    </row>
    <row r="344" spans="1:56" ht="2.25" customHeight="1" x14ac:dyDescent="0.2">
      <c r="A344" s="3"/>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
      <c r="AV344" s="1"/>
      <c r="AW344" s="1"/>
      <c r="AX344" s="1"/>
      <c r="AY344" s="1"/>
      <c r="AZ344" s="1"/>
      <c r="BA344" s="1"/>
      <c r="BB344" s="1"/>
      <c r="BC344" s="1"/>
      <c r="BD344" s="1"/>
    </row>
    <row r="345" spans="1:56" ht="15" customHeight="1" x14ac:dyDescent="0.2">
      <c r="A345" s="3"/>
      <c r="B345" s="121" t="s">
        <v>84</v>
      </c>
      <c r="C345" s="149"/>
      <c r="D345" s="149"/>
      <c r="E345" s="149"/>
      <c r="F345" s="149"/>
      <c r="G345" s="149"/>
      <c r="H345" s="149"/>
      <c r="I345" s="149"/>
      <c r="J345" s="149"/>
      <c r="K345" s="149"/>
      <c r="L345" s="149"/>
      <c r="M345" s="149"/>
      <c r="N345" s="149"/>
      <c r="O345" s="149"/>
      <c r="P345" s="17"/>
      <c r="Q345" s="177"/>
      <c r="R345" s="180"/>
      <c r="S345" s="180"/>
      <c r="T345" s="180"/>
      <c r="U345" s="180"/>
      <c r="V345" s="181"/>
      <c r="W345" s="119" t="s">
        <v>66</v>
      </c>
      <c r="X345" s="119"/>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
      <c r="AV345" s="1"/>
      <c r="AW345" s="1"/>
      <c r="AX345" s="1"/>
      <c r="AY345" s="1"/>
      <c r="AZ345" s="1"/>
      <c r="BA345" s="1"/>
      <c r="BB345" s="1"/>
      <c r="BC345" s="1"/>
      <c r="BD345" s="1"/>
    </row>
    <row r="346" spans="1:56" ht="2.25" customHeight="1" x14ac:dyDescent="0.2">
      <c r="A346" s="3"/>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
      <c r="AV346" s="1"/>
      <c r="AW346" s="1"/>
      <c r="AX346" s="1"/>
      <c r="AY346" s="1"/>
      <c r="AZ346" s="1"/>
      <c r="BA346" s="1"/>
      <c r="BB346" s="1"/>
      <c r="BC346" s="1"/>
      <c r="BD346" s="1"/>
    </row>
    <row r="347" spans="1:56" ht="15" customHeight="1" x14ac:dyDescent="0.2">
      <c r="A347" s="3"/>
      <c r="B347" s="121" t="s">
        <v>85</v>
      </c>
      <c r="C347" s="149"/>
      <c r="D347" s="149"/>
      <c r="E347" s="149"/>
      <c r="F347" s="149"/>
      <c r="G347" s="149"/>
      <c r="H347" s="149"/>
      <c r="I347" s="149"/>
      <c r="J347" s="149"/>
      <c r="K347" s="149"/>
      <c r="L347" s="149"/>
      <c r="M347" s="149"/>
      <c r="N347" s="149"/>
      <c r="O347" s="149"/>
      <c r="P347" s="17"/>
      <c r="Q347" s="177"/>
      <c r="R347" s="180"/>
      <c r="S347" s="180"/>
      <c r="T347" s="180"/>
      <c r="U347" s="180"/>
      <c r="V347" s="181"/>
      <c r="W347" s="119" t="s">
        <v>66</v>
      </c>
      <c r="X347" s="119"/>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
      <c r="AV347" s="1"/>
      <c r="AW347" s="1"/>
      <c r="AX347" s="1"/>
      <c r="AY347" s="1"/>
      <c r="AZ347" s="1"/>
      <c r="BA347" s="1"/>
      <c r="BB347" s="1"/>
      <c r="BC347" s="1"/>
      <c r="BD347" s="1"/>
    </row>
    <row r="348" spans="1:56" ht="15" customHeight="1" x14ac:dyDescent="0.2">
      <c r="A348" s="95"/>
      <c r="B348" s="96"/>
      <c r="C348" s="98"/>
      <c r="D348" s="98"/>
      <c r="E348" s="98"/>
      <c r="F348" s="98"/>
      <c r="G348" s="98"/>
      <c r="H348" s="98"/>
      <c r="I348" s="98"/>
      <c r="J348" s="98"/>
      <c r="K348" s="98"/>
      <c r="L348" s="98"/>
      <c r="M348" s="98"/>
      <c r="N348" s="98"/>
      <c r="O348" s="98"/>
      <c r="P348" s="9"/>
      <c r="Q348" s="9"/>
      <c r="R348" s="9"/>
      <c r="S348" s="9"/>
      <c r="T348" s="9"/>
      <c r="U348" s="9"/>
      <c r="V348" s="9"/>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1"/>
      <c r="AV348" s="1"/>
      <c r="AW348" s="1"/>
      <c r="AX348" s="1"/>
      <c r="AY348" s="1"/>
      <c r="AZ348" s="1"/>
      <c r="BA348" s="1"/>
      <c r="BB348" s="1"/>
      <c r="BC348" s="1"/>
      <c r="BD348" s="1"/>
    </row>
    <row r="349" spans="1:56" ht="15" customHeight="1" x14ac:dyDescent="0.2">
      <c r="A349" s="3">
        <v>36</v>
      </c>
      <c r="B349" s="148" t="s">
        <v>86</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49"/>
      <c r="AL349" s="149"/>
      <c r="AM349" s="149"/>
      <c r="AN349" s="149"/>
      <c r="AO349" s="149"/>
      <c r="AP349" s="149"/>
      <c r="AQ349" s="17"/>
      <c r="AR349" s="17"/>
      <c r="AS349" s="17"/>
      <c r="AT349" s="17"/>
      <c r="AU349" s="1"/>
      <c r="AV349" s="1"/>
      <c r="AW349" s="1"/>
      <c r="AX349" s="1"/>
      <c r="AY349" s="1"/>
      <c r="AZ349" s="1"/>
      <c r="BA349" s="1"/>
      <c r="BB349" s="1"/>
      <c r="BC349" s="1"/>
      <c r="BD349" s="1"/>
    </row>
    <row r="350" spans="1:56" ht="2.25" customHeight="1" x14ac:dyDescent="0.2">
      <c r="A350" s="3"/>
      <c r="B350" s="20"/>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7"/>
      <c r="AR350" s="17"/>
      <c r="AS350" s="17"/>
      <c r="AT350" s="17"/>
      <c r="AU350" s="1"/>
      <c r="AV350" s="1"/>
      <c r="AW350" s="1"/>
      <c r="AX350" s="1"/>
      <c r="AY350" s="1"/>
      <c r="AZ350" s="1"/>
      <c r="BA350" s="1"/>
      <c r="BB350" s="1"/>
      <c r="BC350" s="1"/>
      <c r="BD350" s="1"/>
    </row>
    <row r="351" spans="1:56" ht="15" customHeight="1" x14ac:dyDescent="0.2">
      <c r="A351" s="3"/>
      <c r="B351" s="111" t="s">
        <v>69</v>
      </c>
      <c r="C351" s="119"/>
      <c r="D351" s="119"/>
      <c r="E351" s="119"/>
      <c r="F351" s="119"/>
      <c r="G351" s="119"/>
      <c r="H351" s="119"/>
      <c r="I351" s="119"/>
      <c r="J351" s="119"/>
      <c r="K351" s="119"/>
      <c r="L351" s="119"/>
      <c r="M351" s="119"/>
      <c r="N351" s="119"/>
      <c r="O351" s="119"/>
      <c r="P351" s="17"/>
      <c r="Q351" s="177"/>
      <c r="R351" s="180"/>
      <c r="S351" s="180"/>
      <c r="T351" s="180"/>
      <c r="U351" s="180"/>
      <c r="V351" s="181"/>
      <c r="W351" s="119" t="s">
        <v>66</v>
      </c>
      <c r="X351" s="119"/>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
      <c r="AV351" s="1"/>
      <c r="AW351" s="1"/>
      <c r="AX351" s="1"/>
      <c r="AY351" s="1"/>
      <c r="AZ351" s="1"/>
      <c r="BA351" s="1"/>
      <c r="BB351" s="1"/>
      <c r="BC351" s="1"/>
      <c r="BD351" s="1"/>
    </row>
    <row r="352" spans="1:56" ht="2.25" customHeight="1" x14ac:dyDescent="0.2">
      <c r="A352" s="3"/>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
      <c r="AV352" s="1"/>
      <c r="AW352" s="1"/>
      <c r="AX352" s="1"/>
      <c r="AY352" s="1"/>
      <c r="AZ352" s="1"/>
      <c r="BA352" s="1"/>
      <c r="BB352" s="1"/>
      <c r="BC352" s="1"/>
      <c r="BD352" s="1"/>
    </row>
    <row r="353" spans="1:57" ht="15" customHeight="1" x14ac:dyDescent="0.2">
      <c r="A353" s="3"/>
      <c r="B353" s="111" t="s">
        <v>70</v>
      </c>
      <c r="C353" s="119"/>
      <c r="D353" s="119"/>
      <c r="E353" s="119"/>
      <c r="F353" s="119"/>
      <c r="G353" s="119"/>
      <c r="H353" s="119"/>
      <c r="I353" s="119"/>
      <c r="J353" s="119"/>
      <c r="K353" s="119"/>
      <c r="L353" s="119"/>
      <c r="M353" s="119"/>
      <c r="N353" s="119"/>
      <c r="O353" s="119"/>
      <c r="P353" s="17"/>
      <c r="Q353" s="153"/>
      <c r="R353" s="272"/>
      <c r="S353" s="272"/>
      <c r="T353" s="272"/>
      <c r="U353" s="272"/>
      <c r="V353" s="273"/>
      <c r="W353" s="119" t="s">
        <v>66</v>
      </c>
      <c r="X353" s="119"/>
      <c r="Y353" s="17"/>
      <c r="Z353" s="17"/>
      <c r="AA353" s="17"/>
      <c r="AB353" s="17"/>
      <c r="AC353" s="17"/>
      <c r="AD353" s="17"/>
      <c r="AE353" s="17"/>
      <c r="AF353" s="17"/>
      <c r="AG353" s="17"/>
      <c r="AH353" s="17"/>
      <c r="AI353" s="68"/>
      <c r="AJ353" s="68"/>
      <c r="AK353" s="68"/>
      <c r="AL353" s="68"/>
      <c r="AM353" s="68"/>
      <c r="AN353" s="68"/>
      <c r="AO353" s="68"/>
      <c r="AP353" s="68"/>
      <c r="AQ353" s="17"/>
      <c r="AR353" s="17"/>
      <c r="AS353" s="17"/>
      <c r="AT353" s="17"/>
      <c r="AU353" s="1"/>
      <c r="AV353" s="1"/>
      <c r="AW353" s="1"/>
      <c r="AX353" s="1"/>
      <c r="AY353" s="1"/>
      <c r="AZ353" s="1"/>
      <c r="BA353" s="1"/>
      <c r="BB353" s="1"/>
      <c r="BC353" s="1"/>
      <c r="BD353" s="1"/>
    </row>
    <row r="354" spans="1:57" ht="2.25" customHeight="1" x14ac:dyDescent="0.2">
      <c r="A354" s="3"/>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
      <c r="AV354" s="1"/>
      <c r="AW354" s="1"/>
      <c r="AX354" s="1"/>
      <c r="AY354" s="1"/>
      <c r="AZ354" s="1"/>
      <c r="BA354" s="1"/>
      <c r="BB354" s="1"/>
      <c r="BC354" s="1"/>
      <c r="BD354" s="1"/>
    </row>
    <row r="355" spans="1:57" ht="15" customHeight="1" x14ac:dyDescent="0.2">
      <c r="A355" s="3"/>
      <c r="B355" s="111" t="s">
        <v>68</v>
      </c>
      <c r="C355" s="119"/>
      <c r="D355" s="119"/>
      <c r="E355" s="119"/>
      <c r="F355" s="119"/>
      <c r="G355" s="119"/>
      <c r="H355" s="119"/>
      <c r="I355" s="119"/>
      <c r="J355" s="119"/>
      <c r="K355" s="119"/>
      <c r="L355" s="119"/>
      <c r="M355" s="119"/>
      <c r="N355" s="119"/>
      <c r="O355" s="119"/>
      <c r="P355" s="17"/>
      <c r="Q355" s="177"/>
      <c r="R355" s="178"/>
      <c r="S355" s="178"/>
      <c r="T355" s="178"/>
      <c r="U355" s="178"/>
      <c r="V355" s="179"/>
      <c r="W355" s="119" t="s">
        <v>66</v>
      </c>
      <c r="X355" s="119"/>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
      <c r="AV355" s="1"/>
      <c r="AW355" s="1"/>
      <c r="AX355" s="1"/>
      <c r="AY355" s="1"/>
      <c r="AZ355" s="1"/>
      <c r="BA355" s="1"/>
      <c r="BB355" s="1"/>
      <c r="BC355" s="1"/>
      <c r="BD355" s="1"/>
    </row>
    <row r="356" spans="1:57" ht="2.25" customHeight="1" x14ac:dyDescent="0.2">
      <c r="A356" s="3"/>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
      <c r="AV356" s="1"/>
      <c r="AW356" s="1"/>
      <c r="AX356" s="1"/>
      <c r="AY356" s="1"/>
      <c r="AZ356" s="1"/>
      <c r="BA356" s="1"/>
      <c r="BB356" s="1"/>
      <c r="BC356" s="1"/>
      <c r="BD356" s="1"/>
    </row>
    <row r="357" spans="1:57" ht="15" customHeight="1" x14ac:dyDescent="0.2">
      <c r="A357" s="3"/>
      <c r="B357" s="111" t="s">
        <v>71</v>
      </c>
      <c r="C357" s="119"/>
      <c r="D357" s="119"/>
      <c r="E357" s="119"/>
      <c r="F357" s="119"/>
      <c r="G357" s="119"/>
      <c r="H357" s="119"/>
      <c r="I357" s="119"/>
      <c r="J357" s="119"/>
      <c r="K357" s="119"/>
      <c r="L357" s="119"/>
      <c r="M357" s="119"/>
      <c r="N357" s="119"/>
      <c r="O357" s="119"/>
      <c r="P357" s="17"/>
      <c r="Q357" s="177"/>
      <c r="R357" s="180"/>
      <c r="S357" s="180"/>
      <c r="T357" s="180"/>
      <c r="U357" s="180"/>
      <c r="V357" s="181"/>
      <c r="W357" s="119" t="s">
        <v>66</v>
      </c>
      <c r="X357" s="119"/>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
      <c r="AV357" s="1"/>
      <c r="AW357" s="1"/>
      <c r="AX357" s="1"/>
      <c r="AY357" s="1"/>
      <c r="AZ357" s="1"/>
      <c r="BA357" s="1"/>
      <c r="BB357" s="1"/>
      <c r="BC357" s="1"/>
      <c r="BD357" s="1"/>
    </row>
    <row r="358" spans="1:57" ht="15" customHeight="1" x14ac:dyDescent="0.2">
      <c r="A358" s="3"/>
      <c r="B358" s="24"/>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
      <c r="AV358" s="1"/>
      <c r="AW358" s="1"/>
      <c r="AX358" s="1"/>
      <c r="AY358" s="1"/>
      <c r="AZ358" s="1"/>
      <c r="BA358" s="1"/>
      <c r="BB358" s="1"/>
      <c r="BC358" s="1"/>
      <c r="BD358" s="1"/>
    </row>
    <row r="359" spans="1:57" ht="15" customHeight="1" x14ac:dyDescent="0.2">
      <c r="A359" s="3"/>
      <c r="B359" s="126" t="s">
        <v>117</v>
      </c>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7"/>
      <c r="AQ359" s="17"/>
      <c r="AR359" s="17"/>
      <c r="AS359" s="17"/>
      <c r="AT359" s="17"/>
      <c r="AU359" s="1"/>
      <c r="AV359" s="1"/>
      <c r="AW359" s="1"/>
      <c r="AX359" s="1"/>
      <c r="AY359" s="1"/>
      <c r="AZ359" s="1"/>
      <c r="BA359" s="1"/>
      <c r="BB359" s="1"/>
      <c r="BC359" s="1"/>
      <c r="BD359" s="1"/>
    </row>
    <row r="360" spans="1:57" ht="15" customHeight="1" x14ac:dyDescent="0.2">
      <c r="A360" s="3"/>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27"/>
      <c r="AQ360" s="17"/>
      <c r="AR360" s="17"/>
      <c r="AS360" s="17"/>
      <c r="AT360" s="17"/>
      <c r="AU360" s="1"/>
      <c r="AV360" s="1"/>
      <c r="AW360" s="1"/>
      <c r="AX360" s="1"/>
      <c r="AY360" s="1"/>
      <c r="AZ360" s="1"/>
      <c r="BA360" s="1"/>
      <c r="BB360" s="1"/>
      <c r="BC360" s="1"/>
      <c r="BD360" s="1"/>
    </row>
    <row r="361" spans="1:57" ht="15" customHeight="1" x14ac:dyDescent="0.2">
      <c r="A361" s="3">
        <v>37</v>
      </c>
      <c r="B361" s="170" t="s">
        <v>178</v>
      </c>
      <c r="C361" s="170"/>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
      <c r="AR361" s="17"/>
      <c r="AS361" s="17"/>
      <c r="AT361" s="17"/>
      <c r="AU361" s="1"/>
      <c r="AV361" s="1"/>
      <c r="AW361" s="1"/>
      <c r="AX361" s="1"/>
      <c r="AY361" s="1"/>
      <c r="AZ361" s="1"/>
      <c r="BA361" s="1"/>
      <c r="BB361" s="1"/>
      <c r="BC361" s="1"/>
      <c r="BD361" s="1"/>
    </row>
    <row r="362" spans="1:57" ht="2.25" customHeight="1" x14ac:dyDescent="0.2">
      <c r="A362" s="3"/>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
      <c r="AV362" s="1"/>
      <c r="AW362" s="1"/>
      <c r="AX362" s="1"/>
      <c r="AY362" s="1"/>
      <c r="AZ362" s="1"/>
      <c r="BA362" s="1"/>
      <c r="BB362" s="1"/>
      <c r="BC362" s="1"/>
      <c r="BD362" s="1"/>
    </row>
    <row r="363" spans="1:57" ht="92.25" customHeight="1" x14ac:dyDescent="0.2">
      <c r="A363" s="17"/>
      <c r="B363" s="147" t="s">
        <v>179</v>
      </c>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7"/>
      <c r="AR363" s="17"/>
      <c r="AS363" s="17"/>
      <c r="AT363" s="17"/>
      <c r="AU363" s="1"/>
      <c r="AV363" s="1"/>
      <c r="AW363" s="1"/>
      <c r="AX363" s="1"/>
      <c r="AY363" s="1"/>
      <c r="AZ363" s="1"/>
      <c r="BA363" s="1"/>
      <c r="BB363" s="1"/>
      <c r="BC363" s="1"/>
      <c r="BD363" s="1"/>
    </row>
    <row r="364" spans="1:57" ht="2.25" customHeight="1" x14ac:dyDescent="0.2">
      <c r="A364" s="3"/>
      <c r="B364" s="29"/>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17"/>
      <c r="AR364" s="17"/>
      <c r="AS364" s="17"/>
      <c r="AT364" s="17"/>
      <c r="AU364" s="1"/>
      <c r="AV364" s="1"/>
      <c r="AW364" s="1"/>
      <c r="AX364" s="1"/>
      <c r="AY364" s="1"/>
      <c r="AZ364" s="1"/>
      <c r="BA364" s="1"/>
      <c r="BB364" s="1"/>
      <c r="BC364" s="1"/>
      <c r="BD364" s="1"/>
    </row>
    <row r="365" spans="1:57" ht="30" customHeight="1" x14ac:dyDescent="0.2">
      <c r="A365" s="3"/>
      <c r="B365" s="3"/>
      <c r="C365" s="17"/>
      <c r="D365" s="17"/>
      <c r="E365" s="17"/>
      <c r="F365" s="17"/>
      <c r="G365" s="17"/>
      <c r="H365" s="17"/>
      <c r="I365" s="17"/>
      <c r="J365" s="175" t="s">
        <v>73</v>
      </c>
      <c r="K365" s="175"/>
      <c r="L365" s="175"/>
      <c r="M365" s="175"/>
      <c r="N365" s="175"/>
      <c r="O365" s="175"/>
      <c r="P365" s="175"/>
      <c r="Q365" s="175"/>
      <c r="R365" s="17"/>
      <c r="S365" s="6" t="s">
        <v>74</v>
      </c>
      <c r="T365" s="6"/>
      <c r="U365" s="6"/>
      <c r="V365" s="6"/>
      <c r="W365" s="176" t="s">
        <v>75</v>
      </c>
      <c r="X365" s="176"/>
      <c r="Y365" s="176"/>
      <c r="Z365" s="176"/>
      <c r="AA365" s="176"/>
      <c r="AB365" s="176"/>
      <c r="AC365" s="176"/>
      <c r="AD365" s="176"/>
      <c r="AE365" s="176"/>
      <c r="AF365" s="176"/>
      <c r="AG365" s="176"/>
      <c r="AH365" s="175" t="s">
        <v>87</v>
      </c>
      <c r="AI365" s="175"/>
      <c r="AJ365" s="175"/>
      <c r="AK365" s="175"/>
      <c r="AL365" s="175"/>
      <c r="AM365" s="175"/>
      <c r="AN365" s="175"/>
      <c r="AO365" s="175"/>
      <c r="AP365" s="119"/>
      <c r="AQ365" s="119"/>
      <c r="AR365" s="17"/>
      <c r="AS365" s="17"/>
      <c r="AT365" s="17"/>
      <c r="AU365" s="1"/>
      <c r="AV365" s="1"/>
      <c r="AW365" s="1"/>
      <c r="AX365" s="1"/>
      <c r="AY365" s="1"/>
      <c r="AZ365" s="1"/>
      <c r="BA365" s="1"/>
      <c r="BB365" s="1"/>
      <c r="BC365" s="1"/>
      <c r="BD365" s="1"/>
    </row>
    <row r="366" spans="1:57" ht="15" customHeight="1" x14ac:dyDescent="0.2">
      <c r="A366" s="3"/>
      <c r="B366" s="3"/>
      <c r="C366" s="17"/>
      <c r="D366" s="17"/>
      <c r="E366" s="17"/>
      <c r="F366" s="17"/>
      <c r="G366" s="17"/>
      <c r="H366" s="17"/>
      <c r="I366" s="17"/>
      <c r="J366" s="17"/>
      <c r="K366" s="17"/>
      <c r="L366" s="17"/>
      <c r="M366" s="17"/>
      <c r="N366" s="17"/>
      <c r="O366" s="17"/>
      <c r="P366" s="17"/>
      <c r="Q366" s="17"/>
      <c r="R366" s="17"/>
      <c r="S366" s="6"/>
      <c r="T366" s="6"/>
      <c r="U366" s="6"/>
      <c r="V366" s="6"/>
      <c r="W366" s="7"/>
      <c r="X366" s="7"/>
      <c r="Y366" s="7"/>
      <c r="Z366" s="7"/>
      <c r="AA366" s="7"/>
      <c r="AB366" s="7"/>
      <c r="AC366" s="7"/>
      <c r="AD366" s="7"/>
      <c r="AE366" s="7"/>
      <c r="AF366" s="7"/>
      <c r="AG366" s="7"/>
      <c r="AH366" s="17"/>
      <c r="AI366" s="17"/>
      <c r="AJ366" s="17"/>
      <c r="AK366" s="17"/>
      <c r="AL366" s="17"/>
      <c r="AM366" s="17"/>
      <c r="AN366" s="17"/>
      <c r="AO366" s="17"/>
      <c r="AP366" s="17"/>
      <c r="AQ366" s="17"/>
      <c r="AR366" s="17"/>
      <c r="AS366" s="17"/>
      <c r="AT366" s="17"/>
      <c r="AU366" s="1"/>
      <c r="AV366" s="1"/>
      <c r="AW366" s="1"/>
      <c r="AX366" s="1"/>
      <c r="AY366" s="1"/>
      <c r="AZ366" s="1"/>
      <c r="BA366" s="1"/>
      <c r="BB366" s="1"/>
      <c r="BC366" s="1"/>
      <c r="BD366" s="1"/>
    </row>
    <row r="367" spans="1:57" ht="15" customHeight="1" x14ac:dyDescent="0.2">
      <c r="A367" s="3"/>
      <c r="B367" s="3"/>
      <c r="C367" s="111" t="s">
        <v>180</v>
      </c>
      <c r="D367" s="111"/>
      <c r="E367" s="111"/>
      <c r="F367" s="111"/>
      <c r="G367" s="111"/>
      <c r="H367" s="111"/>
      <c r="I367" s="168"/>
      <c r="J367" s="153"/>
      <c r="K367" s="154"/>
      <c r="L367" s="154"/>
      <c r="M367" s="154"/>
      <c r="N367" s="154"/>
      <c r="O367" s="155"/>
      <c r="P367" s="171" t="s">
        <v>66</v>
      </c>
      <c r="Q367" s="119"/>
      <c r="R367" s="17"/>
      <c r="S367" s="156"/>
      <c r="T367" s="157"/>
      <c r="U367" s="157"/>
      <c r="V367" s="158"/>
      <c r="W367" s="17"/>
      <c r="X367" s="17"/>
      <c r="Y367" s="17"/>
      <c r="Z367" s="159">
        <f>IF(S367=0,J367,IF(S367&lt;1920,J367*0.7,IF(S367&lt;1970,J367*0.9,J367)))</f>
        <v>0</v>
      </c>
      <c r="AA367" s="160"/>
      <c r="AB367" s="160"/>
      <c r="AC367" s="160"/>
      <c r="AD367" s="160"/>
      <c r="AE367" s="161"/>
      <c r="AF367" s="171" t="s">
        <v>66</v>
      </c>
      <c r="AG367" s="119"/>
      <c r="AH367" s="172"/>
      <c r="AI367" s="173"/>
      <c r="AJ367" s="173"/>
      <c r="AK367" s="173"/>
      <c r="AL367" s="173"/>
      <c r="AM367" s="173"/>
      <c r="AN367" s="173"/>
      <c r="AO367" s="174"/>
      <c r="AP367" s="119" t="s">
        <v>58</v>
      </c>
      <c r="AQ367" s="119"/>
      <c r="AR367" s="17"/>
      <c r="AS367" s="17"/>
      <c r="AT367" s="17"/>
      <c r="AU367" s="1"/>
      <c r="AV367" s="1"/>
      <c r="AW367" s="1"/>
      <c r="AX367" s="1"/>
      <c r="AY367" s="1"/>
      <c r="AZ367" s="1"/>
      <c r="BA367" s="1"/>
      <c r="BB367" s="1"/>
      <c r="BC367" s="1"/>
      <c r="BD367" s="1"/>
      <c r="BE367" s="70"/>
    </row>
    <row r="368" spans="1:57" ht="2.25" customHeight="1" x14ac:dyDescent="0.2">
      <c r="A368" s="3"/>
      <c r="B368" s="3"/>
      <c r="C368" s="17"/>
      <c r="D368" s="17"/>
      <c r="E368" s="17"/>
      <c r="F368" s="17"/>
      <c r="G368" s="17"/>
      <c r="H368" s="17"/>
      <c r="I368" s="17"/>
      <c r="J368" s="54"/>
      <c r="K368" s="54"/>
      <c r="L368" s="54"/>
      <c r="M368" s="54"/>
      <c r="N368" s="54"/>
      <c r="O368" s="54"/>
      <c r="P368" s="17"/>
      <c r="Q368" s="17"/>
      <c r="R368" s="17"/>
      <c r="S368" s="54"/>
      <c r="T368" s="54"/>
      <c r="U368" s="54"/>
      <c r="V368" s="54"/>
      <c r="W368" s="17"/>
      <c r="X368" s="17"/>
      <c r="Y368" s="17"/>
      <c r="Z368" s="169"/>
      <c r="AA368" s="169"/>
      <c r="AB368" s="169"/>
      <c r="AC368" s="169"/>
      <c r="AD368" s="169"/>
      <c r="AE368" s="169"/>
      <c r="AF368" s="17"/>
      <c r="AG368" s="17"/>
      <c r="AH368" s="54"/>
      <c r="AI368" s="54"/>
      <c r="AJ368" s="54"/>
      <c r="AK368" s="54"/>
      <c r="AL368" s="54"/>
      <c r="AM368" s="54"/>
      <c r="AN368" s="54"/>
      <c r="AO368" s="54"/>
      <c r="AP368" s="17"/>
      <c r="AQ368" s="17"/>
      <c r="AR368" s="17"/>
      <c r="AS368" s="17"/>
      <c r="AT368" s="17"/>
      <c r="AU368" s="1"/>
      <c r="AV368" s="1"/>
      <c r="AW368" s="1"/>
      <c r="AX368" s="1"/>
      <c r="AY368" s="1"/>
      <c r="AZ368" s="1"/>
      <c r="BA368" s="1"/>
      <c r="BB368" s="1"/>
      <c r="BC368" s="1"/>
      <c r="BD368" s="1"/>
    </row>
    <row r="369" spans="1:57" ht="15" customHeight="1" x14ac:dyDescent="0.2">
      <c r="A369" s="3"/>
      <c r="B369" s="3"/>
      <c r="C369" s="111" t="s">
        <v>181</v>
      </c>
      <c r="D369" s="111"/>
      <c r="E369" s="111"/>
      <c r="F369" s="111"/>
      <c r="G369" s="111"/>
      <c r="H369" s="111"/>
      <c r="I369" s="168"/>
      <c r="J369" s="153"/>
      <c r="K369" s="154"/>
      <c r="L369" s="154"/>
      <c r="M369" s="154"/>
      <c r="N369" s="154"/>
      <c r="O369" s="155"/>
      <c r="P369" s="119" t="s">
        <v>66</v>
      </c>
      <c r="Q369" s="119"/>
      <c r="R369" s="17"/>
      <c r="S369" s="156"/>
      <c r="T369" s="157"/>
      <c r="U369" s="157"/>
      <c r="V369" s="158"/>
      <c r="W369" s="17"/>
      <c r="X369" s="17"/>
      <c r="Y369" s="17"/>
      <c r="Z369" s="159">
        <f>IF(S369=0,J369,IF(S369&lt;1920,J369*0.7,IF(S369&lt;1970,J369*0.9,J369)))</f>
        <v>0</v>
      </c>
      <c r="AA369" s="160"/>
      <c r="AB369" s="160"/>
      <c r="AC369" s="160"/>
      <c r="AD369" s="160"/>
      <c r="AE369" s="161"/>
      <c r="AF369" s="171" t="s">
        <v>66</v>
      </c>
      <c r="AG369" s="119"/>
      <c r="AH369" s="172"/>
      <c r="AI369" s="173"/>
      <c r="AJ369" s="173"/>
      <c r="AK369" s="173"/>
      <c r="AL369" s="173"/>
      <c r="AM369" s="173"/>
      <c r="AN369" s="173"/>
      <c r="AO369" s="174"/>
      <c r="AP369" s="119" t="s">
        <v>58</v>
      </c>
      <c r="AQ369" s="119"/>
      <c r="AR369" s="17"/>
      <c r="AS369" s="17"/>
      <c r="AT369" s="17"/>
      <c r="AU369" s="1"/>
      <c r="AV369" s="1"/>
      <c r="AW369" s="1"/>
      <c r="AX369" s="1"/>
      <c r="AY369" s="1"/>
      <c r="AZ369" s="1"/>
      <c r="BA369" s="1"/>
      <c r="BB369" s="1"/>
      <c r="BC369" s="1"/>
      <c r="BD369" s="1"/>
      <c r="BE369" s="70"/>
    </row>
    <row r="370" spans="1:57" ht="2.25" customHeight="1" x14ac:dyDescent="0.2">
      <c r="A370" s="3"/>
      <c r="B370" s="3"/>
      <c r="C370" s="17"/>
      <c r="D370" s="17"/>
      <c r="E370" s="17"/>
      <c r="F370" s="17"/>
      <c r="G370" s="17"/>
      <c r="H370" s="17"/>
      <c r="I370" s="17"/>
      <c r="J370" s="54"/>
      <c r="K370" s="54"/>
      <c r="L370" s="54"/>
      <c r="M370" s="54"/>
      <c r="N370" s="54"/>
      <c r="O370" s="54"/>
      <c r="P370" s="17"/>
      <c r="Q370" s="17"/>
      <c r="R370" s="17"/>
      <c r="S370" s="54"/>
      <c r="T370" s="54"/>
      <c r="U370" s="78"/>
      <c r="V370" s="54"/>
      <c r="W370" s="17"/>
      <c r="X370" s="17"/>
      <c r="Y370" s="17"/>
      <c r="Z370" s="169"/>
      <c r="AA370" s="169"/>
      <c r="AB370" s="169"/>
      <c r="AC370" s="169"/>
      <c r="AD370" s="169"/>
      <c r="AE370" s="169"/>
      <c r="AF370" s="17"/>
      <c r="AG370" s="17"/>
      <c r="AH370" s="17"/>
      <c r="AI370" s="17"/>
      <c r="AJ370" s="17"/>
      <c r="AK370" s="17"/>
      <c r="AL370" s="17"/>
      <c r="AM370" s="17"/>
      <c r="AN370" s="17"/>
      <c r="AO370" s="17"/>
      <c r="AP370" s="17"/>
      <c r="AQ370" s="17"/>
      <c r="AR370" s="17"/>
      <c r="AS370" s="17"/>
      <c r="AT370" s="17"/>
      <c r="AU370" s="1"/>
      <c r="AV370" s="1"/>
      <c r="AW370" s="1"/>
      <c r="AX370" s="1"/>
      <c r="AY370" s="1"/>
      <c r="AZ370" s="1"/>
      <c r="BA370" s="1"/>
      <c r="BB370" s="1"/>
      <c r="BC370" s="1"/>
      <c r="BD370" s="1"/>
    </row>
    <row r="371" spans="1:57" ht="15" customHeight="1" x14ac:dyDescent="0.2">
      <c r="A371" s="3"/>
      <c r="B371" s="3"/>
      <c r="C371" s="111" t="s">
        <v>90</v>
      </c>
      <c r="D371" s="111"/>
      <c r="E371" s="111"/>
      <c r="F371" s="111"/>
      <c r="G371" s="111"/>
      <c r="H371" s="111"/>
      <c r="I371" s="168"/>
      <c r="J371" s="153"/>
      <c r="K371" s="154"/>
      <c r="L371" s="154"/>
      <c r="M371" s="154"/>
      <c r="N371" s="154"/>
      <c r="O371" s="155"/>
      <c r="P371" s="171" t="s">
        <v>66</v>
      </c>
      <c r="Q371" s="119"/>
      <c r="R371" s="17"/>
      <c r="S371" s="156"/>
      <c r="T371" s="157"/>
      <c r="U371" s="157"/>
      <c r="V371" s="158"/>
      <c r="W371" s="17"/>
      <c r="X371" s="17"/>
      <c r="Y371" s="17"/>
      <c r="Z371" s="159">
        <f>IF(S371=0,J371,IF(S371&lt;1920,J371*0.7,IF(S371&lt;1970,J371*0.9,J371)))</f>
        <v>0</v>
      </c>
      <c r="AA371" s="160"/>
      <c r="AB371" s="160"/>
      <c r="AC371" s="160"/>
      <c r="AD371" s="160"/>
      <c r="AE371" s="161"/>
      <c r="AF371" s="171" t="s">
        <v>66</v>
      </c>
      <c r="AG371" s="274"/>
      <c r="AH371" s="150">
        <f>IF(J371&gt;0,IF(S371&gt;0,(Z371/SUM(Z367,Z369,Z371))*SUM(AH367,AH369),0),0)</f>
        <v>0</v>
      </c>
      <c r="AI371" s="151"/>
      <c r="AJ371" s="151"/>
      <c r="AK371" s="151"/>
      <c r="AL371" s="151"/>
      <c r="AM371" s="151"/>
      <c r="AN371" s="151"/>
      <c r="AO371" s="152"/>
      <c r="AP371" s="171" t="s">
        <v>58</v>
      </c>
      <c r="AQ371" s="119"/>
      <c r="AR371" s="17"/>
      <c r="AS371" s="17"/>
      <c r="AT371" s="17"/>
      <c r="AU371" s="1"/>
      <c r="AV371" s="1"/>
      <c r="AW371" s="1"/>
      <c r="AX371" s="1"/>
      <c r="AY371" s="1"/>
      <c r="AZ371" s="1"/>
      <c r="BA371" s="1"/>
      <c r="BB371" s="1"/>
      <c r="BC371" s="1"/>
      <c r="BD371" s="1"/>
      <c r="BE371" s="70"/>
    </row>
    <row r="372" spans="1:57" ht="15" customHeight="1" x14ac:dyDescent="0.2">
      <c r="A372" s="3"/>
      <c r="B372" s="17"/>
      <c r="C372" s="17"/>
      <c r="D372" s="17"/>
      <c r="E372" s="17"/>
      <c r="F372" s="17"/>
      <c r="G372" s="17"/>
      <c r="H372" s="17"/>
      <c r="I372" s="17"/>
      <c r="J372" s="17"/>
      <c r="K372" s="17"/>
      <c r="L372" s="17"/>
      <c r="M372" s="17"/>
      <c r="N372" s="17"/>
      <c r="O372" s="17"/>
      <c r="P372" s="17"/>
      <c r="Q372" s="17"/>
      <c r="R372" s="28"/>
      <c r="S372" s="28"/>
      <c r="T372" s="28"/>
      <c r="U372" s="28"/>
      <c r="V372" s="17"/>
      <c r="W372" s="17"/>
      <c r="X372" s="17"/>
      <c r="Y372" s="11"/>
      <c r="Z372" s="11"/>
      <c r="AA372" s="11"/>
      <c r="AB372" s="11"/>
      <c r="AC372" s="11"/>
      <c r="AD372" s="11"/>
      <c r="AE372" s="28"/>
      <c r="AF372" s="28"/>
      <c r="AG372" s="17"/>
      <c r="AH372" s="17"/>
      <c r="AI372" s="17"/>
      <c r="AJ372" s="17"/>
      <c r="AK372" s="17"/>
      <c r="AL372" s="17"/>
      <c r="AM372" s="17"/>
      <c r="AN372" s="17"/>
      <c r="AO372" s="17"/>
      <c r="AP372" s="17"/>
      <c r="AQ372" s="17"/>
      <c r="AR372" s="17"/>
      <c r="AS372" s="17"/>
      <c r="AT372" s="17"/>
      <c r="AU372" s="1"/>
      <c r="AV372" s="1"/>
      <c r="AW372" s="1"/>
      <c r="AX372" s="1"/>
      <c r="AY372" s="1"/>
      <c r="AZ372" s="1"/>
      <c r="BA372" s="1"/>
      <c r="BB372" s="1"/>
      <c r="BC372" s="1"/>
      <c r="BD372" s="1"/>
    </row>
    <row r="373" spans="1:57" ht="15" customHeight="1" x14ac:dyDescent="0.2">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7"/>
      <c r="AR373" s="17"/>
      <c r="AS373" s="17"/>
      <c r="AT373" s="17"/>
      <c r="AU373" s="1"/>
      <c r="AV373" s="1"/>
      <c r="AW373" s="1"/>
      <c r="AX373" s="1"/>
      <c r="AY373" s="1"/>
      <c r="AZ373" s="1"/>
      <c r="BA373" s="1"/>
      <c r="BB373" s="1"/>
      <c r="BC373" s="1"/>
      <c r="BD373" s="1"/>
    </row>
    <row r="374" spans="1:57" ht="15" customHeight="1" x14ac:dyDescent="0.2">
      <c r="A374" s="3">
        <v>38</v>
      </c>
      <c r="B374" s="163" t="s">
        <v>182</v>
      </c>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c r="AO374" s="131"/>
      <c r="AP374" s="131"/>
      <c r="AQ374" s="17"/>
      <c r="AR374" s="17"/>
      <c r="AS374" s="17"/>
      <c r="AT374" s="17"/>
      <c r="AU374" s="1"/>
      <c r="AV374" s="1"/>
      <c r="AW374" s="1"/>
      <c r="AX374" s="1"/>
      <c r="AY374" s="1"/>
      <c r="AZ374" s="1"/>
      <c r="BA374" s="1"/>
      <c r="BB374" s="1"/>
      <c r="BC374" s="1"/>
      <c r="BD374" s="1"/>
    </row>
    <row r="375" spans="1:57" ht="15" customHeight="1" x14ac:dyDescent="0.2">
      <c r="A375" s="3"/>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c r="AO375" s="131"/>
      <c r="AP375" s="131"/>
      <c r="AQ375" s="17"/>
      <c r="AR375" s="17"/>
      <c r="AS375" s="17"/>
      <c r="AT375" s="17"/>
      <c r="AU375" s="1"/>
      <c r="AV375" s="1"/>
      <c r="AW375" s="1"/>
      <c r="AX375" s="1"/>
      <c r="AY375" s="1"/>
      <c r="AZ375" s="1"/>
      <c r="BA375" s="1"/>
      <c r="BB375" s="1"/>
      <c r="BC375" s="1"/>
      <c r="BD375" s="1"/>
    </row>
    <row r="376" spans="1:57" ht="2.25" customHeight="1" x14ac:dyDescent="0.2">
      <c r="A376" s="3"/>
      <c r="B376" s="17"/>
      <c r="C376" s="17"/>
      <c r="D376" s="17"/>
      <c r="E376" s="17"/>
      <c r="F376" s="17"/>
      <c r="G376" s="17"/>
      <c r="H376" s="17"/>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17"/>
      <c r="AG376" s="17"/>
      <c r="AH376" s="17"/>
      <c r="AI376" s="17"/>
      <c r="AJ376" s="17"/>
      <c r="AK376" s="17"/>
      <c r="AL376" s="17"/>
      <c r="AM376" s="17"/>
      <c r="AN376" s="17"/>
      <c r="AO376" s="17"/>
      <c r="AP376" s="17"/>
      <c r="AQ376" s="17"/>
      <c r="AR376" s="17"/>
      <c r="AS376" s="17"/>
      <c r="AT376" s="17"/>
      <c r="AU376" s="1"/>
      <c r="AV376" s="1"/>
      <c r="AW376" s="1"/>
      <c r="AX376" s="1"/>
      <c r="AY376" s="1"/>
      <c r="AZ376" s="1"/>
      <c r="BA376" s="1"/>
      <c r="BB376" s="1"/>
      <c r="BC376" s="1"/>
      <c r="BD376" s="1"/>
    </row>
    <row r="377" spans="1:57" ht="15" customHeight="1" x14ac:dyDescent="0.2">
      <c r="A377" s="3"/>
      <c r="B377" s="17"/>
      <c r="C377" s="17"/>
      <c r="D377" s="17"/>
      <c r="E377" s="17"/>
      <c r="F377" s="17"/>
      <c r="G377" s="17"/>
      <c r="H377" s="17"/>
      <c r="I377" s="164" t="s">
        <v>73</v>
      </c>
      <c r="J377" s="165"/>
      <c r="K377" s="165"/>
      <c r="L377" s="165"/>
      <c r="M377" s="165"/>
      <c r="N377" s="165"/>
      <c r="O377" s="165"/>
      <c r="P377" s="165"/>
      <c r="Q377" s="28"/>
      <c r="R377" s="166" t="s">
        <v>74</v>
      </c>
      <c r="S377" s="165"/>
      <c r="T377" s="165"/>
      <c r="U377" s="165"/>
      <c r="V377" s="22"/>
      <c r="W377" s="164" t="s">
        <v>75</v>
      </c>
      <c r="X377" s="167"/>
      <c r="Y377" s="167"/>
      <c r="Z377" s="167"/>
      <c r="AA377" s="167"/>
      <c r="AB377" s="167"/>
      <c r="AC377" s="167"/>
      <c r="AD377" s="167"/>
      <c r="AE377" s="167"/>
      <c r="AF377" s="165"/>
      <c r="AG377" s="165"/>
      <c r="AH377" s="17"/>
      <c r="AI377" s="13"/>
      <c r="AJ377" s="19"/>
      <c r="AK377" s="19"/>
      <c r="AL377" s="19"/>
      <c r="AM377" s="19"/>
      <c r="AN377" s="19"/>
      <c r="AO377" s="19"/>
      <c r="AP377" s="19"/>
      <c r="AQ377" s="19"/>
      <c r="AR377" s="17"/>
      <c r="AS377" s="17"/>
      <c r="AT377" s="17"/>
      <c r="AU377" s="1"/>
      <c r="AV377" s="1"/>
      <c r="AW377" s="1"/>
      <c r="AX377" s="1"/>
      <c r="AY377" s="1"/>
      <c r="AZ377" s="1"/>
      <c r="BA377" s="1"/>
      <c r="BB377" s="1"/>
      <c r="BC377" s="1"/>
      <c r="BD377" s="1"/>
    </row>
    <row r="378" spans="1:57" ht="15" customHeight="1" x14ac:dyDescent="0.2">
      <c r="A378" s="3"/>
      <c r="B378" s="17"/>
      <c r="C378" s="17"/>
      <c r="D378" s="17"/>
      <c r="E378" s="17"/>
      <c r="F378" s="17"/>
      <c r="G378" s="17"/>
      <c r="H378" s="17"/>
      <c r="I378" s="165"/>
      <c r="J378" s="165"/>
      <c r="K378" s="165"/>
      <c r="L378" s="165"/>
      <c r="M378" s="165"/>
      <c r="N378" s="165"/>
      <c r="O378" s="165"/>
      <c r="P378" s="165"/>
      <c r="Q378" s="28"/>
      <c r="R378" s="165"/>
      <c r="S378" s="165"/>
      <c r="T378" s="165"/>
      <c r="U378" s="165"/>
      <c r="V378" s="22"/>
      <c r="W378" s="167"/>
      <c r="X378" s="167"/>
      <c r="Y378" s="167"/>
      <c r="Z378" s="167"/>
      <c r="AA378" s="167"/>
      <c r="AB378" s="167"/>
      <c r="AC378" s="167"/>
      <c r="AD378" s="167"/>
      <c r="AE378" s="167"/>
      <c r="AF378" s="165"/>
      <c r="AG378" s="165"/>
      <c r="AH378" s="17"/>
      <c r="AI378" s="19"/>
      <c r="AJ378" s="19"/>
      <c r="AK378" s="19"/>
      <c r="AL378" s="19"/>
      <c r="AM378" s="19"/>
      <c r="AN378" s="19"/>
      <c r="AO378" s="19"/>
      <c r="AP378" s="19"/>
      <c r="AQ378" s="19"/>
      <c r="AR378" s="17"/>
      <c r="AS378" s="17"/>
      <c r="AT378" s="17"/>
      <c r="AU378" s="1"/>
      <c r="AV378" s="1"/>
      <c r="AW378" s="1"/>
      <c r="AX378" s="1"/>
      <c r="AY378" s="1"/>
      <c r="AZ378" s="1"/>
      <c r="BA378" s="1"/>
      <c r="BB378" s="1"/>
      <c r="BC378" s="1"/>
      <c r="BD378" s="1"/>
    </row>
    <row r="379" spans="1:57" ht="2.25" customHeight="1" x14ac:dyDescent="0.2">
      <c r="A379" s="3"/>
      <c r="B379" s="17"/>
      <c r="C379" s="17"/>
      <c r="D379" s="17"/>
      <c r="E379" s="17"/>
      <c r="F379" s="17"/>
      <c r="G379" s="17"/>
      <c r="H379" s="17"/>
      <c r="I379" s="17"/>
      <c r="J379" s="17"/>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17"/>
      <c r="AI379" s="17"/>
      <c r="AJ379" s="17"/>
      <c r="AK379" s="17"/>
      <c r="AL379" s="17"/>
      <c r="AM379" s="17"/>
      <c r="AN379" s="17"/>
      <c r="AO379" s="17"/>
      <c r="AP379" s="17"/>
      <c r="AQ379" s="17"/>
      <c r="AR379" s="17"/>
      <c r="AS379" s="17"/>
      <c r="AT379" s="17"/>
      <c r="AU379" s="1"/>
      <c r="AV379" s="1"/>
      <c r="AW379" s="1"/>
      <c r="AX379" s="1"/>
      <c r="AY379" s="1"/>
      <c r="AZ379" s="1"/>
      <c r="BA379" s="1"/>
      <c r="BB379" s="1"/>
      <c r="BC379" s="1"/>
      <c r="BD379" s="1"/>
    </row>
    <row r="380" spans="1:57" ht="15" customHeight="1" x14ac:dyDescent="0.2">
      <c r="A380" s="3"/>
      <c r="B380" s="111" t="s">
        <v>180</v>
      </c>
      <c r="C380" s="111"/>
      <c r="D380" s="111"/>
      <c r="E380" s="111"/>
      <c r="F380" s="111"/>
      <c r="G380" s="111"/>
      <c r="H380" s="168"/>
      <c r="I380" s="153"/>
      <c r="J380" s="154"/>
      <c r="K380" s="154"/>
      <c r="L380" s="154"/>
      <c r="M380" s="154"/>
      <c r="N380" s="155"/>
      <c r="O380" s="249" t="s">
        <v>66</v>
      </c>
      <c r="P380" s="249"/>
      <c r="Q380" s="28"/>
      <c r="R380" s="156"/>
      <c r="S380" s="157"/>
      <c r="T380" s="157"/>
      <c r="U380" s="158"/>
      <c r="V380" s="17"/>
      <c r="W380" s="28"/>
      <c r="X380" s="28"/>
      <c r="Y380" s="28"/>
      <c r="Z380" s="159">
        <f>IF(R380=0,I380,IF(R380&lt;1920,I380*0.7,IF(R380&lt;1970,I380*0.9,I380)))</f>
        <v>0</v>
      </c>
      <c r="AA380" s="160"/>
      <c r="AB380" s="160"/>
      <c r="AC380" s="160"/>
      <c r="AD380" s="160"/>
      <c r="AE380" s="161"/>
      <c r="AF380" s="249" t="s">
        <v>66</v>
      </c>
      <c r="AG380" s="249"/>
      <c r="AH380" s="17"/>
      <c r="AI380" s="17"/>
      <c r="AJ380" s="17"/>
      <c r="AK380" s="17"/>
      <c r="AL380" s="17"/>
      <c r="AM380" s="17"/>
      <c r="AN380" s="17"/>
      <c r="AO380" s="17"/>
      <c r="AP380" s="17"/>
      <c r="AQ380" s="17"/>
      <c r="AR380" s="17"/>
      <c r="AS380" s="17"/>
      <c r="AT380" s="17"/>
      <c r="AU380" s="1"/>
      <c r="AV380" s="1"/>
      <c r="AW380" s="1"/>
      <c r="AX380" s="1"/>
      <c r="AY380" s="1"/>
      <c r="AZ380" s="1"/>
      <c r="BA380" s="1"/>
      <c r="BB380" s="1"/>
      <c r="BC380" s="1"/>
      <c r="BD380" s="1"/>
      <c r="BE380" s="70"/>
    </row>
    <row r="381" spans="1:57" ht="2.25" customHeight="1" x14ac:dyDescent="0.2">
      <c r="A381" s="3"/>
      <c r="B381" s="17"/>
      <c r="C381" s="17"/>
      <c r="D381" s="17"/>
      <c r="E381" s="17"/>
      <c r="F381" s="17"/>
      <c r="G381" s="17"/>
      <c r="H381" s="17"/>
      <c r="I381" s="17"/>
      <c r="J381" s="17"/>
      <c r="K381" s="28"/>
      <c r="L381" s="28"/>
      <c r="M381" s="28"/>
      <c r="N381" s="28"/>
      <c r="O381" s="28"/>
      <c r="P381" s="28"/>
      <c r="Q381" s="28"/>
      <c r="R381" s="28"/>
      <c r="S381" s="28"/>
      <c r="T381" s="28"/>
      <c r="U381" s="28"/>
      <c r="V381" s="28"/>
      <c r="W381" s="28"/>
      <c r="X381" s="28"/>
      <c r="Y381" s="17"/>
      <c r="Z381" s="17"/>
      <c r="AA381" s="17"/>
      <c r="AB381" s="17"/>
      <c r="AC381" s="17"/>
      <c r="AD381" s="17"/>
      <c r="AE381" s="28"/>
      <c r="AF381" s="28"/>
      <c r="AG381" s="28"/>
      <c r="AH381" s="17"/>
      <c r="AI381" s="17"/>
      <c r="AJ381" s="17"/>
      <c r="AK381" s="17"/>
      <c r="AL381" s="17"/>
      <c r="AM381" s="17"/>
      <c r="AN381" s="17"/>
      <c r="AO381" s="17"/>
      <c r="AP381" s="17"/>
      <c r="AQ381" s="17"/>
      <c r="AR381" s="17"/>
      <c r="AS381" s="17"/>
      <c r="AT381" s="17"/>
      <c r="AU381" s="1"/>
      <c r="AV381" s="1"/>
      <c r="AW381" s="1"/>
      <c r="AX381" s="1"/>
      <c r="AY381" s="1"/>
      <c r="AZ381" s="1"/>
      <c r="BA381" s="1"/>
      <c r="BB381" s="1"/>
      <c r="BC381" s="1"/>
      <c r="BD381" s="1"/>
    </row>
    <row r="382" spans="1:57" ht="15" customHeight="1" x14ac:dyDescent="0.2">
      <c r="A382" s="3"/>
      <c r="B382" s="111" t="s">
        <v>89</v>
      </c>
      <c r="C382" s="111"/>
      <c r="D382" s="111"/>
      <c r="E382" s="111"/>
      <c r="F382" s="111"/>
      <c r="G382" s="111"/>
      <c r="H382" s="168"/>
      <c r="I382" s="153"/>
      <c r="J382" s="154"/>
      <c r="K382" s="154"/>
      <c r="L382" s="154"/>
      <c r="M382" s="154"/>
      <c r="N382" s="155"/>
      <c r="O382" s="249" t="s">
        <v>66</v>
      </c>
      <c r="P382" s="249"/>
      <c r="Q382" s="28"/>
      <c r="R382" s="156"/>
      <c r="S382" s="157"/>
      <c r="T382" s="157"/>
      <c r="U382" s="158"/>
      <c r="V382" s="17"/>
      <c r="W382" s="28"/>
      <c r="X382" s="28"/>
      <c r="Y382" s="17"/>
      <c r="Z382" s="159">
        <f>IF(R382=0,I382,IF(R382&lt;1920,I382*0.7,IF(R382&lt;1970,I382*0.9,I382)))</f>
        <v>0</v>
      </c>
      <c r="AA382" s="160"/>
      <c r="AB382" s="160"/>
      <c r="AC382" s="160"/>
      <c r="AD382" s="160"/>
      <c r="AE382" s="161"/>
      <c r="AF382" s="249" t="s">
        <v>66</v>
      </c>
      <c r="AG382" s="249"/>
      <c r="AH382" s="17"/>
      <c r="AI382" s="17"/>
      <c r="AJ382" s="17"/>
      <c r="AK382" s="17"/>
      <c r="AL382" s="17"/>
      <c r="AM382" s="17"/>
      <c r="AN382" s="17"/>
      <c r="AO382" s="17"/>
      <c r="AP382" s="17"/>
      <c r="AQ382" s="17"/>
      <c r="AR382" s="17"/>
      <c r="AS382" s="17"/>
      <c r="AT382" s="17"/>
      <c r="AU382" s="1"/>
      <c r="AV382" s="1"/>
      <c r="AW382" s="1"/>
      <c r="AX382" s="1"/>
      <c r="AY382" s="1"/>
      <c r="AZ382" s="1"/>
      <c r="BA382" s="1"/>
      <c r="BB382" s="1"/>
      <c r="BC382" s="1"/>
      <c r="BD382" s="1"/>
      <c r="BE382" s="70"/>
    </row>
    <row r="383" spans="1:57" ht="2.25" customHeight="1" x14ac:dyDescent="0.2">
      <c r="A383" s="3"/>
      <c r="B383" s="17"/>
      <c r="C383" s="17"/>
      <c r="D383" s="17"/>
      <c r="E383" s="17"/>
      <c r="F383" s="17"/>
      <c r="G383" s="17"/>
      <c r="H383" s="17"/>
      <c r="I383" s="17"/>
      <c r="J383" s="17"/>
      <c r="K383" s="28"/>
      <c r="L383" s="28"/>
      <c r="M383" s="28"/>
      <c r="N383" s="28"/>
      <c r="O383" s="28"/>
      <c r="P383" s="28"/>
      <c r="Q383" s="28"/>
      <c r="R383" s="28"/>
      <c r="S383" s="28"/>
      <c r="T383" s="28"/>
      <c r="U383" s="28"/>
      <c r="V383" s="28"/>
      <c r="W383" s="28"/>
      <c r="X383" s="28"/>
      <c r="Y383" s="17"/>
      <c r="Z383" s="17"/>
      <c r="AA383" s="17"/>
      <c r="AB383" s="17"/>
      <c r="AC383" s="17"/>
      <c r="AD383" s="17"/>
      <c r="AE383" s="28"/>
      <c r="AF383" s="28"/>
      <c r="AG383" s="28"/>
      <c r="AH383" s="17"/>
      <c r="AI383" s="17"/>
      <c r="AJ383" s="17"/>
      <c r="AK383" s="17"/>
      <c r="AL383" s="17"/>
      <c r="AM383" s="17"/>
      <c r="AN383" s="17"/>
      <c r="AO383" s="17"/>
      <c r="AP383" s="17"/>
      <c r="AQ383" s="17"/>
      <c r="AR383" s="17"/>
      <c r="AS383" s="17"/>
      <c r="AT383" s="17"/>
      <c r="AU383" s="1"/>
      <c r="AV383" s="1"/>
      <c r="AW383" s="1"/>
      <c r="AX383" s="1"/>
      <c r="AY383" s="1"/>
      <c r="AZ383" s="1"/>
      <c r="BA383" s="1"/>
      <c r="BB383" s="1"/>
      <c r="BC383" s="1"/>
      <c r="BD383" s="1"/>
    </row>
    <row r="384" spans="1:57" ht="15" customHeight="1" x14ac:dyDescent="0.2">
      <c r="A384" s="3"/>
      <c r="B384" s="111" t="s">
        <v>90</v>
      </c>
      <c r="C384" s="111"/>
      <c r="D384" s="111"/>
      <c r="E384" s="111"/>
      <c r="F384" s="111"/>
      <c r="G384" s="111"/>
      <c r="H384" s="168"/>
      <c r="I384" s="153"/>
      <c r="J384" s="154"/>
      <c r="K384" s="154"/>
      <c r="L384" s="154"/>
      <c r="M384" s="154"/>
      <c r="N384" s="155"/>
      <c r="O384" s="249" t="s">
        <v>66</v>
      </c>
      <c r="P384" s="249"/>
      <c r="Q384" s="28"/>
      <c r="R384" s="156"/>
      <c r="S384" s="157"/>
      <c r="T384" s="157"/>
      <c r="U384" s="158"/>
      <c r="V384" s="17"/>
      <c r="W384" s="28"/>
      <c r="X384" s="28"/>
      <c r="Y384" s="17"/>
      <c r="Z384" s="159">
        <f>IF(R384=0,I384,IF(R384&lt;1920,I384*0.7,IF(R384&lt;1970,I384*0.9,I384)))</f>
        <v>0</v>
      </c>
      <c r="AA384" s="160"/>
      <c r="AB384" s="160"/>
      <c r="AC384" s="160"/>
      <c r="AD384" s="160"/>
      <c r="AE384" s="161"/>
      <c r="AF384" s="249" t="s">
        <v>66</v>
      </c>
      <c r="AG384" s="249"/>
      <c r="AH384" s="17"/>
      <c r="AI384" s="17"/>
      <c r="AJ384" s="17"/>
      <c r="AK384" s="17"/>
      <c r="AL384" s="17"/>
      <c r="AM384" s="17"/>
      <c r="AN384" s="17"/>
      <c r="AO384" s="17"/>
      <c r="AP384" s="17"/>
      <c r="AQ384" s="17"/>
      <c r="AR384" s="17"/>
      <c r="AS384" s="17"/>
      <c r="AT384" s="17"/>
      <c r="AU384" s="1"/>
      <c r="AV384" s="1"/>
      <c r="AW384" s="1"/>
      <c r="AX384" s="1"/>
      <c r="AY384" s="1"/>
      <c r="AZ384" s="1"/>
      <c r="BA384" s="1"/>
      <c r="BB384" s="1"/>
      <c r="BC384" s="1"/>
      <c r="BD384" s="1"/>
      <c r="BE384" s="70"/>
    </row>
    <row r="385" spans="1:56" ht="15" customHeight="1" x14ac:dyDescent="0.2">
      <c r="A385" s="3"/>
      <c r="B385" s="17"/>
      <c r="C385" s="17"/>
      <c r="D385" s="17"/>
      <c r="E385" s="17"/>
      <c r="F385" s="17"/>
      <c r="G385" s="17"/>
      <c r="H385" s="17"/>
      <c r="I385" s="17"/>
      <c r="J385" s="17"/>
      <c r="K385" s="28"/>
      <c r="L385" s="28"/>
      <c r="M385" s="28"/>
      <c r="N385" s="28"/>
      <c r="O385" s="28"/>
      <c r="P385" s="28"/>
      <c r="Q385" s="28"/>
      <c r="R385" s="28"/>
      <c r="S385" s="28"/>
      <c r="T385" s="28"/>
      <c r="U385" s="28"/>
      <c r="V385" s="28"/>
      <c r="W385" s="28"/>
      <c r="X385" s="28"/>
      <c r="Y385" s="17"/>
      <c r="Z385" s="17"/>
      <c r="AA385" s="17"/>
      <c r="AB385" s="17"/>
      <c r="AC385" s="17"/>
      <c r="AD385" s="17"/>
      <c r="AE385" s="28"/>
      <c r="AF385" s="28"/>
      <c r="AG385" s="28"/>
      <c r="AH385" s="17"/>
      <c r="AI385" s="17"/>
      <c r="AJ385" s="17"/>
      <c r="AK385" s="17"/>
      <c r="AL385" s="17"/>
      <c r="AM385" s="17"/>
      <c r="AN385" s="17"/>
      <c r="AO385" s="17"/>
      <c r="AP385" s="17"/>
      <c r="AQ385" s="17"/>
      <c r="AR385" s="17"/>
      <c r="AS385" s="17"/>
      <c r="AT385" s="17"/>
      <c r="AU385" s="1"/>
      <c r="AV385" s="1"/>
      <c r="AW385" s="1"/>
      <c r="AX385" s="1"/>
      <c r="AY385" s="1"/>
      <c r="AZ385" s="1"/>
      <c r="BA385" s="1"/>
      <c r="BB385" s="1"/>
      <c r="BC385" s="1"/>
      <c r="BD385" s="1"/>
    </row>
    <row r="386" spans="1:56" ht="15" customHeight="1" x14ac:dyDescent="0.2">
      <c r="A386" s="3">
        <v>39</v>
      </c>
      <c r="B386" s="162" t="s">
        <v>183</v>
      </c>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62"/>
      <c r="AL386" s="162"/>
      <c r="AM386" s="162"/>
      <c r="AN386" s="162"/>
      <c r="AO386" s="162"/>
      <c r="AP386" s="162"/>
      <c r="AQ386" s="17"/>
      <c r="AR386" s="17"/>
      <c r="AS386" s="17"/>
      <c r="AT386" s="17"/>
      <c r="AU386" s="1"/>
      <c r="AV386" s="1"/>
      <c r="AW386" s="1"/>
      <c r="AX386" s="1"/>
      <c r="AY386" s="1"/>
      <c r="AZ386" s="1"/>
      <c r="BA386" s="1"/>
      <c r="BB386" s="1"/>
      <c r="BC386" s="1"/>
      <c r="BD386" s="1"/>
    </row>
    <row r="387" spans="1:56" ht="2.25" customHeight="1" x14ac:dyDescent="0.2">
      <c r="A387" s="3"/>
      <c r="B387" s="22"/>
      <c r="C387" s="22"/>
      <c r="D387" s="22"/>
      <c r="E387" s="22"/>
      <c r="F387" s="22"/>
      <c r="G387" s="22"/>
      <c r="H387" s="8"/>
      <c r="I387" s="9"/>
      <c r="J387" s="9"/>
      <c r="K387" s="9"/>
      <c r="L387" s="9"/>
      <c r="M387" s="9"/>
      <c r="N387" s="9"/>
      <c r="O387" s="17"/>
      <c r="P387" s="17"/>
      <c r="Q387" s="17"/>
      <c r="R387" s="10"/>
      <c r="S387" s="10"/>
      <c r="T387" s="10"/>
      <c r="U387" s="10"/>
      <c r="V387" s="17"/>
      <c r="W387" s="17"/>
      <c r="X387" s="17"/>
      <c r="Y387" s="11"/>
      <c r="Z387" s="11"/>
      <c r="AA387" s="11"/>
      <c r="AB387" s="11"/>
      <c r="AC387" s="11"/>
      <c r="AD387" s="11"/>
      <c r="AE387" s="28"/>
      <c r="AF387" s="28"/>
      <c r="AG387" s="12"/>
      <c r="AH387" s="12"/>
      <c r="AI387" s="12"/>
      <c r="AJ387" s="12"/>
      <c r="AK387" s="12"/>
      <c r="AL387" s="12"/>
      <c r="AM387" s="12"/>
      <c r="AN387" s="12"/>
      <c r="AO387" s="17"/>
      <c r="AP387" s="17"/>
      <c r="AQ387" s="17"/>
      <c r="AR387" s="17"/>
      <c r="AS387" s="17"/>
      <c r="AT387" s="17"/>
      <c r="AU387" s="1"/>
      <c r="AV387" s="1"/>
      <c r="AW387" s="1"/>
      <c r="AX387" s="1"/>
      <c r="AY387" s="1"/>
      <c r="AZ387" s="1"/>
      <c r="BA387" s="1"/>
      <c r="BB387" s="1"/>
      <c r="BC387" s="1"/>
      <c r="BD387" s="1"/>
    </row>
    <row r="388" spans="1:56" ht="15" customHeight="1" x14ac:dyDescent="0.2">
      <c r="A388" s="3"/>
      <c r="B388" s="136" t="s">
        <v>180</v>
      </c>
      <c r="C388" s="136"/>
      <c r="D388" s="136"/>
      <c r="E388" s="136"/>
      <c r="F388" s="136"/>
      <c r="G388" s="136"/>
      <c r="H388" s="136"/>
      <c r="I388" s="28"/>
      <c r="J388" s="159">
        <f>IF(Z367-Z380&lt;0,0,Z367-Z380)</f>
        <v>0</v>
      </c>
      <c r="K388" s="160"/>
      <c r="L388" s="160"/>
      <c r="M388" s="161"/>
      <c r="N388" s="249" t="s">
        <v>66</v>
      </c>
      <c r="O388" s="249"/>
      <c r="P388" s="28"/>
      <c r="Q388" s="28"/>
      <c r="R388" s="10"/>
      <c r="S388" s="10"/>
      <c r="T388" s="10"/>
      <c r="U388" s="10"/>
      <c r="V388" s="17"/>
      <c r="W388" s="28"/>
      <c r="X388" s="28"/>
      <c r="Y388" s="17"/>
      <c r="Z388" s="11"/>
      <c r="AA388" s="11"/>
      <c r="AB388" s="11"/>
      <c r="AC388" s="11"/>
      <c r="AD388" s="11"/>
      <c r="AE388" s="11"/>
      <c r="AF388" s="28"/>
      <c r="AG388" s="28"/>
      <c r="AH388" s="17"/>
      <c r="AI388" s="17"/>
      <c r="AJ388" s="17"/>
      <c r="AK388" s="17"/>
      <c r="AL388" s="17"/>
      <c r="AM388" s="17"/>
      <c r="AN388" s="17"/>
      <c r="AO388" s="17"/>
      <c r="AP388" s="17"/>
      <c r="AQ388" s="17"/>
      <c r="AR388" s="17"/>
      <c r="AS388" s="17"/>
      <c r="AT388" s="17"/>
      <c r="AU388" s="1"/>
      <c r="AV388" s="1"/>
      <c r="AW388" s="1"/>
      <c r="AX388" s="1"/>
      <c r="AY388" s="1"/>
      <c r="AZ388" s="1"/>
      <c r="BA388" s="1"/>
      <c r="BB388" s="1"/>
      <c r="BC388" s="1"/>
      <c r="BD388" s="1"/>
    </row>
    <row r="389" spans="1:56" ht="2.25" customHeight="1" x14ac:dyDescent="0.2">
      <c r="A389" s="3"/>
      <c r="B389" s="28"/>
      <c r="C389" s="28"/>
      <c r="D389" s="28"/>
      <c r="E389" s="28"/>
      <c r="F389" s="28"/>
      <c r="G389" s="28"/>
      <c r="H389" s="28"/>
      <c r="I389" s="28"/>
      <c r="J389" s="9"/>
      <c r="K389" s="9"/>
      <c r="L389" s="9"/>
      <c r="M389" s="9"/>
      <c r="N389" s="9"/>
      <c r="O389" s="17"/>
      <c r="P389" s="17"/>
      <c r="Q389" s="17"/>
      <c r="R389" s="10"/>
      <c r="S389" s="10"/>
      <c r="T389" s="10"/>
      <c r="U389" s="10"/>
      <c r="V389" s="17"/>
      <c r="W389" s="17"/>
      <c r="X389" s="17"/>
      <c r="Y389" s="11"/>
      <c r="Z389" s="11"/>
      <c r="AA389" s="11"/>
      <c r="AB389" s="11"/>
      <c r="AC389" s="11"/>
      <c r="AD389" s="11"/>
      <c r="AE389" s="28"/>
      <c r="AF389" s="28"/>
      <c r="AG389" s="12"/>
      <c r="AH389" s="12"/>
      <c r="AI389" s="12"/>
      <c r="AJ389" s="12"/>
      <c r="AK389" s="12"/>
      <c r="AL389" s="12"/>
      <c r="AM389" s="12"/>
      <c r="AN389" s="12"/>
      <c r="AO389" s="17"/>
      <c r="AP389" s="17"/>
      <c r="AQ389" s="17"/>
      <c r="AR389" s="17"/>
      <c r="AS389" s="17"/>
      <c r="AT389" s="17"/>
      <c r="AU389" s="1"/>
      <c r="AV389" s="1"/>
      <c r="AW389" s="1"/>
      <c r="AX389" s="1"/>
      <c r="AY389" s="1"/>
      <c r="AZ389" s="1"/>
      <c r="BA389" s="1"/>
      <c r="BB389" s="1"/>
      <c r="BC389" s="1"/>
      <c r="BD389" s="1"/>
    </row>
    <row r="390" spans="1:56" ht="15" customHeight="1" x14ac:dyDescent="0.2">
      <c r="A390" s="3"/>
      <c r="B390" s="136" t="s">
        <v>89</v>
      </c>
      <c r="C390" s="136"/>
      <c r="D390" s="136"/>
      <c r="E390" s="136"/>
      <c r="F390" s="136"/>
      <c r="G390" s="136"/>
      <c r="H390" s="136"/>
      <c r="I390" s="28"/>
      <c r="J390" s="159">
        <f>IF(Z368-Z382&lt;0,0,Z368-Z382)</f>
        <v>0</v>
      </c>
      <c r="K390" s="160"/>
      <c r="L390" s="160"/>
      <c r="M390" s="161"/>
      <c r="N390" s="249" t="s">
        <v>66</v>
      </c>
      <c r="O390" s="249"/>
      <c r="P390" s="28"/>
      <c r="Q390" s="28"/>
      <c r="R390" s="10"/>
      <c r="S390" s="10"/>
      <c r="T390" s="10"/>
      <c r="U390" s="10"/>
      <c r="V390" s="17"/>
      <c r="W390" s="28"/>
      <c r="X390" s="28"/>
      <c r="Y390" s="17"/>
      <c r="Z390" s="11"/>
      <c r="AA390" s="11"/>
      <c r="AB390" s="11"/>
      <c r="AC390" s="11"/>
      <c r="AD390" s="11"/>
      <c r="AE390" s="11"/>
      <c r="AF390" s="28"/>
      <c r="AG390" s="28"/>
      <c r="AH390" s="17"/>
      <c r="AI390" s="17"/>
      <c r="AJ390" s="17"/>
      <c r="AK390" s="17"/>
      <c r="AL390" s="17"/>
      <c r="AM390" s="17"/>
      <c r="AN390" s="17"/>
      <c r="AO390" s="17"/>
      <c r="AP390" s="17"/>
      <c r="AQ390" s="17"/>
      <c r="AR390" s="17"/>
      <c r="AS390" s="17"/>
      <c r="AT390" s="17"/>
      <c r="AU390" s="1"/>
      <c r="AV390" s="1"/>
      <c r="AW390" s="1"/>
      <c r="AX390" s="1"/>
      <c r="AY390" s="1"/>
      <c r="AZ390" s="1"/>
      <c r="BA390" s="1"/>
      <c r="BB390" s="1"/>
      <c r="BC390" s="1"/>
      <c r="BD390" s="1"/>
    </row>
    <row r="391" spans="1:56" ht="2.25" customHeight="1" x14ac:dyDescent="0.2">
      <c r="A391" s="3"/>
      <c r="B391" s="28"/>
      <c r="C391" s="28"/>
      <c r="D391" s="28"/>
      <c r="E391" s="28"/>
      <c r="F391" s="28"/>
      <c r="G391" s="28"/>
      <c r="H391" s="28"/>
      <c r="I391" s="28"/>
      <c r="J391" s="9"/>
      <c r="K391" s="9"/>
      <c r="L391" s="9"/>
      <c r="M391" s="9"/>
      <c r="N391" s="9"/>
      <c r="O391" s="17"/>
      <c r="P391" s="17"/>
      <c r="Q391" s="17"/>
      <c r="R391" s="10"/>
      <c r="S391" s="10"/>
      <c r="T391" s="10"/>
      <c r="U391" s="10"/>
      <c r="V391" s="17"/>
      <c r="W391" s="17"/>
      <c r="X391" s="17"/>
      <c r="Y391" s="11"/>
      <c r="Z391" s="11"/>
      <c r="AA391" s="11"/>
      <c r="AB391" s="11"/>
      <c r="AC391" s="11"/>
      <c r="AD391" s="11"/>
      <c r="AE391" s="28"/>
      <c r="AF391" s="28"/>
      <c r="AG391" s="12"/>
      <c r="AH391" s="12"/>
      <c r="AI391" s="12"/>
      <c r="AJ391" s="12"/>
      <c r="AK391" s="12"/>
      <c r="AL391" s="12"/>
      <c r="AM391" s="12"/>
      <c r="AN391" s="12"/>
      <c r="AO391" s="17"/>
      <c r="AP391" s="17"/>
      <c r="AQ391" s="17"/>
      <c r="AR391" s="17"/>
      <c r="AS391" s="17"/>
      <c r="AT391" s="17"/>
      <c r="AU391" s="1"/>
      <c r="AV391" s="1"/>
      <c r="AW391" s="1"/>
      <c r="AX391" s="1"/>
      <c r="AY391" s="1"/>
      <c r="AZ391" s="1"/>
      <c r="BA391" s="1"/>
      <c r="BB391" s="1"/>
      <c r="BC391" s="1"/>
      <c r="BD391" s="1"/>
    </row>
    <row r="392" spans="1:56" ht="15" customHeight="1" x14ac:dyDescent="0.2">
      <c r="A392" s="3"/>
      <c r="B392" s="136" t="s">
        <v>90</v>
      </c>
      <c r="C392" s="136"/>
      <c r="D392" s="136"/>
      <c r="E392" s="136"/>
      <c r="F392" s="136"/>
      <c r="G392" s="136"/>
      <c r="H392" s="136"/>
      <c r="I392" s="28"/>
      <c r="J392" s="159">
        <f>IF(Z371-Z384&lt;0,0,Z371-Z384)</f>
        <v>0</v>
      </c>
      <c r="K392" s="160"/>
      <c r="L392" s="160"/>
      <c r="M392" s="161"/>
      <c r="N392" s="249" t="s">
        <v>66</v>
      </c>
      <c r="O392" s="249"/>
      <c r="P392" s="28"/>
      <c r="Q392" s="28"/>
      <c r="R392" s="10"/>
      <c r="S392" s="10"/>
      <c r="T392" s="10"/>
      <c r="U392" s="10"/>
      <c r="V392" s="17"/>
      <c r="W392" s="28"/>
      <c r="X392" s="28"/>
      <c r="Y392" s="17"/>
      <c r="Z392" s="11"/>
      <c r="AA392" s="11"/>
      <c r="AB392" s="11"/>
      <c r="AC392" s="11"/>
      <c r="AD392" s="11"/>
      <c r="AE392" s="11"/>
      <c r="AF392" s="28"/>
      <c r="AG392" s="28"/>
      <c r="AH392" s="17"/>
      <c r="AI392" s="17"/>
      <c r="AJ392" s="17"/>
      <c r="AK392" s="17"/>
      <c r="AL392" s="17"/>
      <c r="AM392" s="17"/>
      <c r="AN392" s="17"/>
      <c r="AO392" s="17"/>
      <c r="AP392" s="17"/>
      <c r="AQ392" s="17"/>
      <c r="AR392" s="17"/>
      <c r="AS392" s="17"/>
      <c r="AT392" s="17"/>
      <c r="AU392" s="1"/>
      <c r="AV392" s="1"/>
      <c r="AW392" s="1"/>
      <c r="AX392" s="1"/>
      <c r="AY392" s="1"/>
      <c r="AZ392" s="1"/>
      <c r="BA392" s="1"/>
      <c r="BB392" s="1"/>
      <c r="BC392" s="1"/>
      <c r="BD392" s="1"/>
    </row>
    <row r="393" spans="1:56" ht="15" customHeight="1" x14ac:dyDescent="0.2">
      <c r="A393" s="3"/>
      <c r="B393" s="28"/>
      <c r="C393" s="28"/>
      <c r="D393" s="28"/>
      <c r="E393" s="28"/>
      <c r="F393" s="28"/>
      <c r="G393" s="28"/>
      <c r="H393" s="28"/>
      <c r="I393" s="28"/>
      <c r="J393" s="9"/>
      <c r="K393" s="9"/>
      <c r="L393" s="9"/>
      <c r="M393" s="9"/>
      <c r="N393" s="9"/>
      <c r="O393" s="17"/>
      <c r="P393" s="17"/>
      <c r="Q393" s="17"/>
      <c r="R393" s="10"/>
      <c r="S393" s="10"/>
      <c r="T393" s="10"/>
      <c r="U393" s="10"/>
      <c r="V393" s="17"/>
      <c r="W393" s="17"/>
      <c r="X393" s="17"/>
      <c r="Y393" s="11"/>
      <c r="Z393" s="11"/>
      <c r="AA393" s="11"/>
      <c r="AB393" s="11"/>
      <c r="AC393" s="11"/>
      <c r="AD393" s="11"/>
      <c r="AE393" s="28"/>
      <c r="AF393" s="28"/>
      <c r="AG393" s="12"/>
      <c r="AH393" s="12"/>
      <c r="AI393" s="12"/>
      <c r="AJ393" s="12"/>
      <c r="AK393" s="12"/>
      <c r="AL393" s="12"/>
      <c r="AM393" s="12"/>
      <c r="AN393" s="12"/>
      <c r="AO393" s="17"/>
      <c r="AP393" s="17"/>
      <c r="AQ393" s="17"/>
      <c r="AR393" s="17"/>
      <c r="AS393" s="17"/>
      <c r="AT393" s="17"/>
      <c r="AU393" s="1"/>
      <c r="AV393" s="1"/>
      <c r="AW393" s="1"/>
      <c r="AX393" s="1"/>
      <c r="AY393" s="1"/>
      <c r="AZ393" s="1"/>
      <c r="BA393" s="1"/>
      <c r="BB393" s="1"/>
      <c r="BC393" s="1"/>
      <c r="BD393" s="1"/>
    </row>
    <row r="394" spans="1:56" ht="30" customHeight="1" x14ac:dyDescent="0.2">
      <c r="A394" s="3">
        <v>40</v>
      </c>
      <c r="B394" s="163" t="s">
        <v>221</v>
      </c>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c r="AO394" s="131"/>
      <c r="AP394" s="131"/>
      <c r="AQ394" s="17"/>
      <c r="AR394" s="17"/>
      <c r="AS394" s="17"/>
      <c r="AT394" s="17"/>
      <c r="AU394" s="1"/>
      <c r="AV394" s="1"/>
      <c r="AW394" s="1"/>
      <c r="AX394" s="1"/>
      <c r="AY394" s="1"/>
      <c r="AZ394" s="1"/>
      <c r="BA394" s="1"/>
      <c r="BB394" s="1"/>
      <c r="BC394" s="1"/>
      <c r="BD394" s="1"/>
    </row>
    <row r="395" spans="1:56" ht="2.25" customHeight="1" x14ac:dyDescent="0.2">
      <c r="A395" s="3"/>
      <c r="B395" s="17"/>
      <c r="C395" s="17"/>
      <c r="D395" s="17"/>
      <c r="E395" s="17"/>
      <c r="F395" s="17"/>
      <c r="G395" s="17"/>
      <c r="H395" s="17"/>
      <c r="I395" s="17"/>
      <c r="J395" s="17"/>
      <c r="K395" s="17"/>
      <c r="L395" s="17"/>
      <c r="M395" s="17"/>
      <c r="N395" s="16"/>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
      <c r="AV395" s="1"/>
      <c r="AW395" s="1"/>
      <c r="AX395" s="1"/>
      <c r="AY395" s="1"/>
      <c r="AZ395" s="1"/>
      <c r="BA395" s="1"/>
      <c r="BB395" s="1"/>
      <c r="BC395" s="1"/>
      <c r="BD395" s="1"/>
    </row>
    <row r="396" spans="1:56" ht="15" customHeight="1" x14ac:dyDescent="0.2">
      <c r="A396" s="3"/>
      <c r="B396" s="17"/>
      <c r="C396" s="17"/>
      <c r="D396" s="17"/>
      <c r="E396" s="17"/>
      <c r="F396" s="17"/>
      <c r="G396" s="17"/>
      <c r="H396" s="17"/>
      <c r="I396" s="17"/>
      <c r="J396" s="17"/>
      <c r="K396" s="17"/>
      <c r="L396" s="17"/>
      <c r="M396" s="17"/>
      <c r="N396" s="17"/>
      <c r="O396" s="17"/>
      <c r="P396" s="17"/>
      <c r="Q396" s="175" t="s">
        <v>73</v>
      </c>
      <c r="R396" s="281"/>
      <c r="S396" s="281"/>
      <c r="T396" s="281"/>
      <c r="U396" s="281"/>
      <c r="V396" s="281"/>
      <c r="W396" s="281"/>
      <c r="X396" s="281"/>
      <c r="Y396" s="17"/>
      <c r="Z396" s="175" t="s">
        <v>87</v>
      </c>
      <c r="AA396" s="175"/>
      <c r="AB396" s="175"/>
      <c r="AC396" s="175"/>
      <c r="AD396" s="175"/>
      <c r="AE396" s="175"/>
      <c r="AF396" s="175"/>
      <c r="AG396" s="175"/>
      <c r="AH396" s="119"/>
      <c r="AI396" s="119"/>
      <c r="AJ396" s="17"/>
      <c r="AK396" s="17"/>
      <c r="AL396" s="17"/>
      <c r="AM396" s="17"/>
      <c r="AN396" s="17"/>
      <c r="AO396" s="17"/>
      <c r="AP396" s="17"/>
      <c r="AQ396" s="17"/>
      <c r="AR396" s="17"/>
      <c r="AS396" s="17"/>
      <c r="AT396" s="17"/>
      <c r="AU396" s="1"/>
      <c r="AV396" s="1"/>
      <c r="AW396" s="1"/>
      <c r="AX396" s="1"/>
      <c r="AY396" s="1"/>
      <c r="AZ396" s="1"/>
      <c r="BA396" s="1"/>
      <c r="BB396" s="1"/>
      <c r="BC396" s="1"/>
      <c r="BD396" s="1"/>
    </row>
    <row r="397" spans="1:56" ht="2.25" customHeight="1" x14ac:dyDescent="0.2">
      <c r="A397" s="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
      <c r="AV397" s="1"/>
      <c r="AW397" s="1"/>
      <c r="AX397" s="1"/>
      <c r="AY397" s="1"/>
      <c r="AZ397" s="1"/>
      <c r="BA397" s="1"/>
      <c r="BB397" s="1"/>
      <c r="BC397" s="1"/>
      <c r="BD397" s="1"/>
    </row>
    <row r="398" spans="1:56" ht="15" customHeight="1" x14ac:dyDescent="0.2">
      <c r="A398" s="3"/>
      <c r="B398" s="111" t="s">
        <v>69</v>
      </c>
      <c r="C398" s="119"/>
      <c r="D398" s="119"/>
      <c r="E398" s="119"/>
      <c r="F398" s="119"/>
      <c r="G398" s="119"/>
      <c r="H398" s="119"/>
      <c r="I398" s="119"/>
      <c r="J398" s="119"/>
      <c r="K398" s="119"/>
      <c r="L398" s="119"/>
      <c r="M398" s="119"/>
      <c r="N398" s="119"/>
      <c r="O398" s="119"/>
      <c r="P398" s="17"/>
      <c r="Q398" s="177"/>
      <c r="R398" s="178"/>
      <c r="S398" s="178"/>
      <c r="T398" s="178"/>
      <c r="U398" s="178"/>
      <c r="V398" s="179"/>
      <c r="W398" s="119" t="s">
        <v>66</v>
      </c>
      <c r="X398" s="119"/>
      <c r="Y398" s="17"/>
      <c r="Z398" s="275"/>
      <c r="AA398" s="276"/>
      <c r="AB398" s="276"/>
      <c r="AC398" s="276"/>
      <c r="AD398" s="276"/>
      <c r="AE398" s="276"/>
      <c r="AF398" s="276"/>
      <c r="AG398" s="277"/>
      <c r="AH398" s="119" t="s">
        <v>58</v>
      </c>
      <c r="AI398" s="119"/>
      <c r="AJ398" s="17"/>
      <c r="AK398" s="17"/>
      <c r="AL398" s="17"/>
      <c r="AM398" s="17"/>
      <c r="AN398" s="17"/>
      <c r="AO398" s="17"/>
      <c r="AP398" s="17"/>
      <c r="AQ398" s="17"/>
      <c r="AR398" s="17"/>
      <c r="AS398" s="17"/>
      <c r="AT398" s="17"/>
      <c r="AU398" s="1"/>
      <c r="AV398" s="1"/>
      <c r="AW398" s="1"/>
      <c r="AX398" s="1"/>
      <c r="AY398" s="1"/>
      <c r="AZ398" s="1"/>
      <c r="BA398" s="1"/>
      <c r="BB398" s="1"/>
      <c r="BC398" s="1"/>
      <c r="BD398" s="1"/>
    </row>
    <row r="399" spans="1:56" ht="2.25" customHeight="1" x14ac:dyDescent="0.2">
      <c r="A399" s="3"/>
      <c r="B399" s="17"/>
      <c r="C399" s="17"/>
      <c r="D399" s="17"/>
      <c r="E399" s="17"/>
      <c r="F399" s="17"/>
      <c r="G399" s="17"/>
      <c r="H399" s="17"/>
      <c r="I399" s="17"/>
      <c r="J399" s="17"/>
      <c r="K399" s="17"/>
      <c r="L399" s="17"/>
      <c r="M399" s="17"/>
      <c r="N399" s="17"/>
      <c r="O399" s="16"/>
      <c r="P399" s="16"/>
      <c r="Q399" s="94"/>
      <c r="R399" s="94"/>
      <c r="S399" s="94"/>
      <c r="T399" s="94"/>
      <c r="U399" s="94"/>
      <c r="V399" s="94"/>
      <c r="W399" s="17"/>
      <c r="X399" s="17"/>
      <c r="Y399" s="17"/>
      <c r="Z399" s="94"/>
      <c r="AA399" s="94"/>
      <c r="AB399" s="94"/>
      <c r="AC399" s="94"/>
      <c r="AD399" s="94"/>
      <c r="AE399" s="94"/>
      <c r="AF399" s="94"/>
      <c r="AG399" s="94"/>
      <c r="AH399" s="17"/>
      <c r="AI399" s="17"/>
      <c r="AJ399" s="17"/>
      <c r="AK399" s="17"/>
      <c r="AL399" s="17"/>
      <c r="AM399" s="17"/>
      <c r="AN399" s="17"/>
      <c r="AO399" s="17"/>
      <c r="AP399" s="17"/>
      <c r="AQ399" s="17"/>
      <c r="AR399" s="17"/>
      <c r="AS399" s="17"/>
      <c r="AT399" s="17"/>
      <c r="AU399" s="1"/>
      <c r="AV399" s="1"/>
      <c r="AW399" s="1"/>
      <c r="AX399" s="1"/>
      <c r="AY399" s="1"/>
      <c r="AZ399" s="1"/>
      <c r="BA399" s="1"/>
      <c r="BB399" s="1"/>
      <c r="BC399" s="1"/>
      <c r="BD399" s="1"/>
    </row>
    <row r="400" spans="1:56" ht="15" customHeight="1" x14ac:dyDescent="0.2">
      <c r="A400" s="3"/>
      <c r="B400" s="111" t="s">
        <v>92</v>
      </c>
      <c r="C400" s="119"/>
      <c r="D400" s="119"/>
      <c r="E400" s="119"/>
      <c r="F400" s="119"/>
      <c r="G400" s="119"/>
      <c r="H400" s="119"/>
      <c r="I400" s="119"/>
      <c r="J400" s="119"/>
      <c r="K400" s="119"/>
      <c r="L400" s="119"/>
      <c r="M400" s="119"/>
      <c r="N400" s="119"/>
      <c r="O400" s="119"/>
      <c r="P400" s="17"/>
      <c r="Q400" s="177"/>
      <c r="R400" s="178"/>
      <c r="S400" s="178"/>
      <c r="T400" s="178"/>
      <c r="U400" s="178"/>
      <c r="V400" s="179"/>
      <c r="W400" s="119" t="s">
        <v>66</v>
      </c>
      <c r="X400" s="119"/>
      <c r="Y400" s="17"/>
      <c r="Z400" s="275"/>
      <c r="AA400" s="276"/>
      <c r="AB400" s="276"/>
      <c r="AC400" s="276"/>
      <c r="AD400" s="276"/>
      <c r="AE400" s="276"/>
      <c r="AF400" s="276"/>
      <c r="AG400" s="277"/>
      <c r="AH400" s="119" t="s">
        <v>58</v>
      </c>
      <c r="AI400" s="119"/>
      <c r="AJ400" s="17"/>
      <c r="AK400" s="17"/>
      <c r="AL400" s="17"/>
      <c r="AM400" s="17"/>
      <c r="AN400" s="17"/>
      <c r="AO400" s="17"/>
      <c r="AP400" s="17"/>
      <c r="AQ400" s="17"/>
      <c r="AR400" s="17"/>
      <c r="AS400" s="17"/>
      <c r="AT400" s="17"/>
      <c r="AU400" s="1"/>
      <c r="AV400" s="1"/>
      <c r="AW400" s="1"/>
      <c r="AX400" s="1"/>
      <c r="AY400" s="1"/>
      <c r="AZ400" s="1"/>
      <c r="BA400" s="1"/>
      <c r="BB400" s="1"/>
      <c r="BC400" s="1"/>
      <c r="BD400" s="1"/>
    </row>
    <row r="401" spans="1:57" ht="2.25" customHeight="1" x14ac:dyDescent="0.2">
      <c r="A401" s="3"/>
      <c r="B401" s="17"/>
      <c r="C401" s="17"/>
      <c r="D401" s="17"/>
      <c r="E401" s="17"/>
      <c r="F401" s="17"/>
      <c r="G401" s="17"/>
      <c r="H401" s="17"/>
      <c r="I401" s="17"/>
      <c r="J401" s="17"/>
      <c r="K401" s="17"/>
      <c r="L401" s="17"/>
      <c r="M401" s="17"/>
      <c r="N401" s="17"/>
      <c r="O401" s="17"/>
      <c r="P401" s="17"/>
      <c r="Q401" s="94"/>
      <c r="R401" s="94"/>
      <c r="S401" s="94"/>
      <c r="T401" s="94"/>
      <c r="U401" s="94"/>
      <c r="V401" s="94"/>
      <c r="W401" s="17"/>
      <c r="X401" s="17"/>
      <c r="Y401" s="17"/>
      <c r="Z401" s="94"/>
      <c r="AA401" s="94"/>
      <c r="AB401" s="94"/>
      <c r="AC401" s="94"/>
      <c r="AD401" s="94"/>
      <c r="AE401" s="94"/>
      <c r="AF401" s="94"/>
      <c r="AG401" s="94"/>
      <c r="AH401" s="17"/>
      <c r="AI401" s="17"/>
      <c r="AJ401" s="17"/>
      <c r="AK401" s="17"/>
      <c r="AL401" s="17"/>
      <c r="AM401" s="17"/>
      <c r="AN401" s="17"/>
      <c r="AO401" s="17"/>
      <c r="AP401" s="17"/>
      <c r="AQ401" s="17"/>
      <c r="AR401" s="17"/>
      <c r="AS401" s="17"/>
      <c r="AT401" s="17"/>
      <c r="AU401" s="1"/>
      <c r="AV401" s="1"/>
      <c r="AW401" s="1"/>
      <c r="AX401" s="1"/>
      <c r="AY401" s="1"/>
      <c r="AZ401" s="1"/>
      <c r="BA401" s="1"/>
      <c r="BB401" s="1"/>
      <c r="BC401" s="1"/>
      <c r="BD401" s="1"/>
    </row>
    <row r="402" spans="1:57" ht="15" customHeight="1" x14ac:dyDescent="0.2">
      <c r="A402" s="3"/>
      <c r="B402" s="111" t="s">
        <v>70</v>
      </c>
      <c r="C402" s="119"/>
      <c r="D402" s="119"/>
      <c r="E402" s="119"/>
      <c r="F402" s="119"/>
      <c r="G402" s="119"/>
      <c r="H402" s="119"/>
      <c r="I402" s="119"/>
      <c r="J402" s="119"/>
      <c r="K402" s="119"/>
      <c r="L402" s="119"/>
      <c r="M402" s="119"/>
      <c r="N402" s="119"/>
      <c r="O402" s="119"/>
      <c r="P402" s="19"/>
      <c r="Q402" s="177"/>
      <c r="R402" s="178"/>
      <c r="S402" s="178"/>
      <c r="T402" s="178"/>
      <c r="U402" s="178"/>
      <c r="V402" s="179"/>
      <c r="W402" s="119" t="s">
        <v>66</v>
      </c>
      <c r="X402" s="119"/>
      <c r="Y402" s="17"/>
      <c r="Z402" s="275"/>
      <c r="AA402" s="276"/>
      <c r="AB402" s="276"/>
      <c r="AC402" s="276"/>
      <c r="AD402" s="276"/>
      <c r="AE402" s="276"/>
      <c r="AF402" s="276"/>
      <c r="AG402" s="277"/>
      <c r="AH402" s="119" t="s">
        <v>58</v>
      </c>
      <c r="AI402" s="119"/>
      <c r="AJ402" s="17"/>
      <c r="AK402" s="17"/>
      <c r="AL402" s="17"/>
      <c r="AM402" s="17"/>
      <c r="AN402" s="17"/>
      <c r="AO402" s="17"/>
      <c r="AP402" s="17"/>
      <c r="AQ402" s="17"/>
      <c r="AR402" s="17"/>
      <c r="AS402" s="17"/>
      <c r="AT402" s="17"/>
      <c r="AU402" s="1"/>
      <c r="AV402" s="1"/>
      <c r="AW402" s="1"/>
      <c r="AX402" s="1"/>
      <c r="AY402" s="1"/>
      <c r="AZ402" s="1"/>
      <c r="BA402" s="1"/>
      <c r="BB402" s="1"/>
      <c r="BC402" s="1"/>
      <c r="BD402" s="1"/>
    </row>
    <row r="403" spans="1:57" ht="2.25" customHeight="1" x14ac:dyDescent="0.2">
      <c r="A403" s="3"/>
      <c r="B403" s="17"/>
      <c r="C403" s="17"/>
      <c r="D403" s="17"/>
      <c r="E403" s="17"/>
      <c r="F403" s="17"/>
      <c r="G403" s="17"/>
      <c r="H403" s="17"/>
      <c r="I403" s="17"/>
      <c r="J403" s="17"/>
      <c r="K403" s="17"/>
      <c r="L403" s="17"/>
      <c r="M403" s="17"/>
      <c r="N403" s="17"/>
      <c r="O403" s="17"/>
      <c r="P403" s="17"/>
      <c r="Q403" s="94"/>
      <c r="R403" s="94"/>
      <c r="S403" s="94"/>
      <c r="T403" s="94"/>
      <c r="U403" s="94"/>
      <c r="V403" s="94"/>
      <c r="W403" s="17"/>
      <c r="X403" s="17"/>
      <c r="Y403" s="17"/>
      <c r="Z403" s="94"/>
      <c r="AA403" s="94"/>
      <c r="AB403" s="94"/>
      <c r="AC403" s="94"/>
      <c r="AD403" s="94"/>
      <c r="AE403" s="94"/>
      <c r="AF403" s="94"/>
      <c r="AG403" s="94"/>
      <c r="AH403" s="17"/>
      <c r="AI403" s="17"/>
      <c r="AJ403" s="17"/>
      <c r="AK403" s="17"/>
      <c r="AL403" s="17"/>
      <c r="AM403" s="17"/>
      <c r="AN403" s="17"/>
      <c r="AO403" s="17"/>
      <c r="AP403" s="17"/>
      <c r="AQ403" s="17"/>
      <c r="AR403" s="17"/>
      <c r="AS403" s="17"/>
      <c r="AT403" s="17"/>
      <c r="AU403" s="1"/>
      <c r="AV403" s="1"/>
      <c r="AW403" s="1"/>
      <c r="AX403" s="1"/>
      <c r="AY403" s="1"/>
      <c r="AZ403" s="1"/>
      <c r="BA403" s="1"/>
      <c r="BB403" s="1"/>
      <c r="BC403" s="1"/>
      <c r="BD403" s="1"/>
    </row>
    <row r="404" spans="1:57" ht="15" customHeight="1" x14ac:dyDescent="0.2">
      <c r="A404" s="3"/>
      <c r="B404" s="111" t="s">
        <v>71</v>
      </c>
      <c r="C404" s="119"/>
      <c r="D404" s="119"/>
      <c r="E404" s="119"/>
      <c r="F404" s="119"/>
      <c r="G404" s="119"/>
      <c r="H404" s="119"/>
      <c r="I404" s="119"/>
      <c r="J404" s="119"/>
      <c r="K404" s="119"/>
      <c r="L404" s="119"/>
      <c r="M404" s="119"/>
      <c r="N404" s="119"/>
      <c r="O404" s="119"/>
      <c r="P404" s="17"/>
      <c r="Q404" s="177"/>
      <c r="R404" s="178"/>
      <c r="S404" s="178"/>
      <c r="T404" s="178"/>
      <c r="U404" s="178"/>
      <c r="V404" s="179"/>
      <c r="W404" s="119" t="s">
        <v>66</v>
      </c>
      <c r="X404" s="119"/>
      <c r="Y404" s="17"/>
      <c r="Z404" s="275"/>
      <c r="AA404" s="276"/>
      <c r="AB404" s="276"/>
      <c r="AC404" s="276"/>
      <c r="AD404" s="276"/>
      <c r="AE404" s="276"/>
      <c r="AF404" s="276"/>
      <c r="AG404" s="277"/>
      <c r="AH404" s="119" t="s">
        <v>58</v>
      </c>
      <c r="AI404" s="119"/>
      <c r="AJ404" s="17"/>
      <c r="AK404" s="17"/>
      <c r="AL404" s="17"/>
      <c r="AM404" s="17"/>
      <c r="AN404" s="17"/>
      <c r="AO404" s="17"/>
      <c r="AP404" s="17"/>
      <c r="AQ404" s="17"/>
      <c r="AR404" s="17"/>
      <c r="AS404" s="17"/>
      <c r="AT404" s="17"/>
      <c r="AU404" s="1"/>
      <c r="AV404" s="1"/>
      <c r="AW404" s="1"/>
      <c r="AX404" s="1"/>
      <c r="AY404" s="1"/>
      <c r="AZ404" s="1"/>
      <c r="BA404" s="1"/>
      <c r="BB404" s="1"/>
      <c r="BC404" s="1"/>
      <c r="BD404" s="1"/>
    </row>
    <row r="405" spans="1:57" ht="15" customHeight="1" x14ac:dyDescent="0.2">
      <c r="A405" s="3"/>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
      <c r="AV405" s="1"/>
      <c r="AW405" s="1"/>
      <c r="AX405" s="1"/>
      <c r="AY405" s="1"/>
      <c r="AZ405" s="1"/>
      <c r="BA405" s="1"/>
      <c r="BB405" s="1"/>
      <c r="BC405" s="1"/>
      <c r="BD405" s="1"/>
    </row>
    <row r="406" spans="1:57" ht="15" customHeight="1" x14ac:dyDescent="0.2">
      <c r="A406" s="3">
        <v>41</v>
      </c>
      <c r="B406" s="163" t="s">
        <v>222</v>
      </c>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c r="AO406" s="131"/>
      <c r="AP406" s="131"/>
      <c r="AQ406" s="17"/>
      <c r="AR406" s="17"/>
      <c r="AS406" s="17"/>
      <c r="AT406" s="17"/>
      <c r="AU406" s="1"/>
      <c r="AV406" s="1"/>
      <c r="AW406" s="1"/>
      <c r="AX406" s="1"/>
      <c r="AY406" s="1"/>
      <c r="AZ406" s="1"/>
      <c r="BA406" s="1"/>
      <c r="BB406" s="1"/>
      <c r="BC406" s="1"/>
      <c r="BD406" s="1"/>
    </row>
    <row r="407" spans="1:57" ht="26.25" customHeight="1" x14ac:dyDescent="0.2">
      <c r="A407" s="3"/>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c r="AO407" s="131"/>
      <c r="AP407" s="131"/>
      <c r="AQ407" s="17"/>
      <c r="AR407" s="17"/>
      <c r="AS407" s="17"/>
      <c r="AT407" s="17"/>
      <c r="AU407" s="1"/>
      <c r="AV407" s="1"/>
      <c r="AW407" s="1"/>
      <c r="AX407" s="1"/>
      <c r="AY407" s="1"/>
      <c r="AZ407" s="1"/>
      <c r="BA407" s="1"/>
      <c r="BB407" s="1"/>
      <c r="BC407" s="1"/>
      <c r="BD407" s="1"/>
    </row>
    <row r="408" spans="1:57" ht="2.25" customHeight="1" x14ac:dyDescent="0.2">
      <c r="A408" s="3"/>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28"/>
      <c r="AA408" s="28"/>
      <c r="AB408" s="28"/>
      <c r="AC408" s="28"/>
      <c r="AD408" s="28"/>
      <c r="AE408" s="28"/>
      <c r="AF408" s="28"/>
      <c r="AG408" s="28"/>
      <c r="AH408" s="17"/>
      <c r="AI408" s="17"/>
      <c r="AJ408" s="17"/>
      <c r="AK408" s="17"/>
      <c r="AL408" s="17"/>
      <c r="AM408" s="17"/>
      <c r="AN408" s="17"/>
      <c r="AO408" s="17"/>
      <c r="AP408" s="17"/>
      <c r="AQ408" s="17"/>
      <c r="AR408" s="17"/>
      <c r="AS408" s="17"/>
      <c r="AT408" s="17"/>
      <c r="AU408" s="1"/>
      <c r="AV408" s="1"/>
      <c r="AW408" s="1"/>
      <c r="AX408" s="1"/>
      <c r="AY408" s="1"/>
      <c r="AZ408" s="1"/>
      <c r="BA408" s="1"/>
      <c r="BB408" s="1"/>
      <c r="BC408" s="1"/>
      <c r="BD408" s="1"/>
    </row>
    <row r="409" spans="1:57" ht="15" customHeight="1" x14ac:dyDescent="0.2">
      <c r="A409" s="3"/>
      <c r="B409" s="19"/>
      <c r="C409" s="19"/>
      <c r="D409" s="19"/>
      <c r="E409" s="19"/>
      <c r="F409" s="19"/>
      <c r="G409" s="19"/>
      <c r="H409" s="19"/>
      <c r="I409" s="19"/>
      <c r="J409" s="19"/>
      <c r="K409" s="19"/>
      <c r="L409" s="19"/>
      <c r="M409" s="19"/>
      <c r="N409" s="19"/>
      <c r="O409" s="19"/>
      <c r="P409" s="19"/>
      <c r="Q409" s="175" t="s">
        <v>73</v>
      </c>
      <c r="R409" s="175"/>
      <c r="S409" s="175"/>
      <c r="T409" s="175"/>
      <c r="U409" s="175"/>
      <c r="V409" s="175"/>
      <c r="W409" s="175"/>
      <c r="X409" s="175"/>
      <c r="Y409" s="17"/>
      <c r="Z409" s="12"/>
      <c r="AA409" s="12"/>
      <c r="AB409" s="12"/>
      <c r="AC409" s="12"/>
      <c r="AD409" s="12"/>
      <c r="AE409" s="12"/>
      <c r="AF409" s="12"/>
      <c r="AG409" s="12"/>
      <c r="AH409" s="17"/>
      <c r="AI409" s="17"/>
      <c r="AJ409" s="17"/>
      <c r="AK409" s="17"/>
      <c r="AL409" s="17"/>
      <c r="AM409" s="17"/>
      <c r="AN409" s="17"/>
      <c r="AO409" s="17"/>
      <c r="AP409" s="17"/>
      <c r="AQ409" s="17"/>
      <c r="AR409" s="17"/>
      <c r="AS409" s="17"/>
      <c r="AT409" s="17"/>
      <c r="AU409" s="1"/>
      <c r="AV409" s="1"/>
      <c r="AW409" s="1"/>
      <c r="AX409" s="1"/>
      <c r="AY409" s="1"/>
      <c r="AZ409" s="1"/>
      <c r="BA409" s="1"/>
      <c r="BB409" s="1"/>
      <c r="BC409" s="1"/>
      <c r="BD409" s="1"/>
    </row>
    <row r="410" spans="1:57" ht="2.25" customHeight="1" x14ac:dyDescent="0.2">
      <c r="A410" s="3"/>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28"/>
      <c r="AA410" s="28"/>
      <c r="AB410" s="28"/>
      <c r="AC410" s="28"/>
      <c r="AD410" s="28"/>
      <c r="AE410" s="28"/>
      <c r="AF410" s="28"/>
      <c r="AG410" s="28"/>
      <c r="AH410" s="17"/>
      <c r="AI410" s="17"/>
      <c r="AJ410" s="17"/>
      <c r="AK410" s="17"/>
      <c r="AL410" s="17"/>
      <c r="AM410" s="17"/>
      <c r="AN410" s="17"/>
      <c r="AO410" s="17"/>
      <c r="AP410" s="17"/>
      <c r="AQ410" s="17"/>
      <c r="AR410" s="17"/>
      <c r="AS410" s="17"/>
      <c r="AT410" s="17"/>
      <c r="AU410" s="1"/>
      <c r="AV410" s="1"/>
      <c r="AW410" s="1"/>
      <c r="AX410" s="1"/>
      <c r="AY410" s="1"/>
      <c r="AZ410" s="1"/>
      <c r="BA410" s="1"/>
      <c r="BB410" s="1"/>
      <c r="BC410" s="1"/>
      <c r="BD410" s="1"/>
    </row>
    <row r="411" spans="1:57" ht="15" customHeight="1" x14ac:dyDescent="0.2">
      <c r="A411" s="3"/>
      <c r="B411" s="111" t="s">
        <v>69</v>
      </c>
      <c r="C411" s="119"/>
      <c r="D411" s="119"/>
      <c r="E411" s="119"/>
      <c r="F411" s="119"/>
      <c r="G411" s="119"/>
      <c r="H411" s="119"/>
      <c r="I411" s="119"/>
      <c r="J411" s="119"/>
      <c r="K411" s="119"/>
      <c r="L411" s="119"/>
      <c r="M411" s="119"/>
      <c r="N411" s="119"/>
      <c r="O411" s="119"/>
      <c r="P411" s="17"/>
      <c r="Q411" s="153"/>
      <c r="R411" s="154"/>
      <c r="S411" s="154"/>
      <c r="T411" s="154"/>
      <c r="U411" s="154"/>
      <c r="V411" s="155"/>
      <c r="W411" s="119" t="s">
        <v>66</v>
      </c>
      <c r="X411" s="119"/>
      <c r="Y411" s="17"/>
      <c r="Z411" s="12"/>
      <c r="AA411" s="12"/>
      <c r="AB411" s="12"/>
      <c r="AC411" s="12"/>
      <c r="AD411" s="12"/>
      <c r="AE411" s="12"/>
      <c r="AF411" s="12"/>
      <c r="AG411" s="12"/>
      <c r="AH411" s="17"/>
      <c r="AI411" s="17"/>
      <c r="AJ411" s="17"/>
      <c r="AK411" s="17"/>
      <c r="AL411" s="17"/>
      <c r="AM411" s="17"/>
      <c r="AN411" s="17"/>
      <c r="AO411" s="17"/>
      <c r="AP411" s="17"/>
      <c r="AQ411" s="17"/>
      <c r="AR411" s="17"/>
      <c r="AS411" s="17"/>
      <c r="AT411" s="17"/>
      <c r="AU411" s="1"/>
      <c r="AV411" s="1"/>
      <c r="AW411" s="1"/>
      <c r="AX411" s="1"/>
      <c r="AY411" s="1"/>
      <c r="AZ411" s="1"/>
      <c r="BA411" s="1"/>
      <c r="BB411" s="1"/>
      <c r="BC411" s="1"/>
      <c r="BD411" s="1"/>
      <c r="BE411" s="70"/>
    </row>
    <row r="412" spans="1:57" ht="2.25" customHeight="1" x14ac:dyDescent="0.2">
      <c r="A412" s="3"/>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28"/>
      <c r="AA412" s="28"/>
      <c r="AB412" s="28"/>
      <c r="AC412" s="28"/>
      <c r="AD412" s="28"/>
      <c r="AE412" s="28"/>
      <c r="AF412" s="28"/>
      <c r="AG412" s="28"/>
      <c r="AH412" s="17"/>
      <c r="AI412" s="17"/>
      <c r="AJ412" s="17"/>
      <c r="AK412" s="17"/>
      <c r="AL412" s="17"/>
      <c r="AM412" s="17"/>
      <c r="AN412" s="17"/>
      <c r="AO412" s="17"/>
      <c r="AP412" s="17"/>
      <c r="AQ412" s="17"/>
      <c r="AR412" s="17"/>
      <c r="AS412" s="17"/>
      <c r="AT412" s="17"/>
      <c r="AU412" s="1"/>
      <c r="AV412" s="1"/>
      <c r="AW412" s="1"/>
      <c r="AX412" s="1"/>
      <c r="AY412" s="1"/>
      <c r="AZ412" s="1"/>
      <c r="BA412" s="1"/>
      <c r="BB412" s="1"/>
      <c r="BC412" s="1"/>
      <c r="BD412" s="1"/>
      <c r="BE412" s="70"/>
    </row>
    <row r="413" spans="1:57" ht="15" customHeight="1" x14ac:dyDescent="0.2">
      <c r="A413" s="3"/>
      <c r="B413" s="111" t="s">
        <v>92</v>
      </c>
      <c r="C413" s="119"/>
      <c r="D413" s="119"/>
      <c r="E413" s="119"/>
      <c r="F413" s="119"/>
      <c r="G413" s="119"/>
      <c r="H413" s="119"/>
      <c r="I413" s="119"/>
      <c r="J413" s="119"/>
      <c r="K413" s="119"/>
      <c r="L413" s="119"/>
      <c r="M413" s="119"/>
      <c r="N413" s="119"/>
      <c r="O413" s="119"/>
      <c r="P413" s="17"/>
      <c r="Q413" s="153"/>
      <c r="R413" s="154"/>
      <c r="S413" s="154"/>
      <c r="T413" s="154"/>
      <c r="U413" s="154"/>
      <c r="V413" s="155"/>
      <c r="W413" s="119" t="s">
        <v>66</v>
      </c>
      <c r="X413" s="119"/>
      <c r="Y413" s="17"/>
      <c r="Z413" s="12"/>
      <c r="AA413" s="12"/>
      <c r="AB413" s="12"/>
      <c r="AC413" s="12"/>
      <c r="AD413" s="12"/>
      <c r="AE413" s="12"/>
      <c r="AF413" s="12"/>
      <c r="AG413" s="12"/>
      <c r="AH413" s="17"/>
      <c r="AI413" s="17"/>
      <c r="AJ413" s="17"/>
      <c r="AK413" s="17"/>
      <c r="AL413" s="17"/>
      <c r="AM413" s="17"/>
      <c r="AN413" s="17"/>
      <c r="AO413" s="17"/>
      <c r="AP413" s="17"/>
      <c r="AQ413" s="17"/>
      <c r="AR413" s="17"/>
      <c r="AS413" s="17"/>
      <c r="AT413" s="17"/>
      <c r="AU413" s="1"/>
      <c r="AV413" s="1"/>
      <c r="AW413" s="1"/>
      <c r="AX413" s="1"/>
      <c r="AY413" s="1"/>
      <c r="AZ413" s="1"/>
      <c r="BA413" s="1"/>
      <c r="BB413" s="1"/>
      <c r="BC413" s="1"/>
      <c r="BD413" s="1"/>
      <c r="BE413" s="70"/>
    </row>
    <row r="414" spans="1:57" ht="2.25" customHeight="1" x14ac:dyDescent="0.2">
      <c r="A414" s="3"/>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28"/>
      <c r="AA414" s="28"/>
      <c r="AB414" s="28"/>
      <c r="AC414" s="28"/>
      <c r="AD414" s="28"/>
      <c r="AE414" s="28"/>
      <c r="AF414" s="28"/>
      <c r="AG414" s="28"/>
      <c r="AH414" s="17"/>
      <c r="AI414" s="17"/>
      <c r="AJ414" s="17"/>
      <c r="AK414" s="17"/>
      <c r="AL414" s="17"/>
      <c r="AM414" s="17"/>
      <c r="AN414" s="17"/>
      <c r="AO414" s="17"/>
      <c r="AP414" s="17"/>
      <c r="AQ414" s="17"/>
      <c r="AR414" s="17"/>
      <c r="AS414" s="17"/>
      <c r="AT414" s="17"/>
      <c r="AU414" s="1"/>
      <c r="AV414" s="1"/>
      <c r="AW414" s="1"/>
      <c r="AX414" s="1"/>
      <c r="AY414" s="1"/>
      <c r="AZ414" s="1"/>
      <c r="BA414" s="1"/>
      <c r="BB414" s="1"/>
      <c r="BC414" s="1"/>
      <c r="BD414" s="1"/>
      <c r="BE414" s="70"/>
    </row>
    <row r="415" spans="1:57" ht="15" customHeight="1" x14ac:dyDescent="0.2">
      <c r="A415" s="3"/>
      <c r="B415" s="111" t="s">
        <v>70</v>
      </c>
      <c r="C415" s="119"/>
      <c r="D415" s="119"/>
      <c r="E415" s="119"/>
      <c r="F415" s="119"/>
      <c r="G415" s="119"/>
      <c r="H415" s="119"/>
      <c r="I415" s="119"/>
      <c r="J415" s="119"/>
      <c r="K415" s="119"/>
      <c r="L415" s="119"/>
      <c r="M415" s="119"/>
      <c r="N415" s="119"/>
      <c r="O415" s="119"/>
      <c r="P415" s="19"/>
      <c r="Q415" s="153"/>
      <c r="R415" s="154"/>
      <c r="S415" s="154"/>
      <c r="T415" s="154"/>
      <c r="U415" s="154"/>
      <c r="V415" s="155"/>
      <c r="W415" s="119" t="s">
        <v>66</v>
      </c>
      <c r="X415" s="119"/>
      <c r="Y415" s="17"/>
      <c r="Z415" s="12"/>
      <c r="AA415" s="12"/>
      <c r="AB415" s="12"/>
      <c r="AC415" s="12"/>
      <c r="AD415" s="12"/>
      <c r="AE415" s="12"/>
      <c r="AF415" s="12"/>
      <c r="AG415" s="12"/>
      <c r="AH415" s="17"/>
      <c r="AI415" s="17"/>
      <c r="AJ415" s="17"/>
      <c r="AK415" s="17"/>
      <c r="AL415" s="17"/>
      <c r="AM415" s="17"/>
      <c r="AN415" s="17"/>
      <c r="AO415" s="17"/>
      <c r="AP415" s="17"/>
      <c r="AQ415" s="17"/>
      <c r="AR415" s="17"/>
      <c r="AS415" s="17"/>
      <c r="AT415" s="17"/>
      <c r="AU415" s="1"/>
      <c r="AV415" s="1"/>
      <c r="AW415" s="1"/>
      <c r="AX415" s="1"/>
      <c r="AY415" s="1"/>
      <c r="AZ415" s="1"/>
      <c r="BA415" s="1"/>
      <c r="BB415" s="1"/>
      <c r="BC415" s="1"/>
      <c r="BD415" s="1"/>
      <c r="BE415" s="70"/>
    </row>
    <row r="416" spans="1:57" ht="2.25" customHeight="1" x14ac:dyDescent="0.2">
      <c r="A416" s="3"/>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28"/>
      <c r="AA416" s="28"/>
      <c r="AB416" s="28"/>
      <c r="AC416" s="28"/>
      <c r="AD416" s="28"/>
      <c r="AE416" s="28"/>
      <c r="AF416" s="28"/>
      <c r="AG416" s="28"/>
      <c r="AH416" s="17"/>
      <c r="AI416" s="17"/>
      <c r="AJ416" s="17"/>
      <c r="AK416" s="17"/>
      <c r="AL416" s="17"/>
      <c r="AM416" s="17"/>
      <c r="AN416" s="17"/>
      <c r="AO416" s="17"/>
      <c r="AP416" s="17"/>
      <c r="AQ416" s="17"/>
      <c r="AR416" s="17"/>
      <c r="AS416" s="17"/>
      <c r="AT416" s="17"/>
      <c r="AU416" s="1"/>
      <c r="AV416" s="1"/>
      <c r="AW416" s="1"/>
      <c r="AX416" s="1"/>
      <c r="AY416" s="1"/>
      <c r="AZ416" s="1"/>
      <c r="BA416" s="1"/>
      <c r="BB416" s="1"/>
      <c r="BC416" s="1"/>
      <c r="BD416" s="1"/>
    </row>
    <row r="417" spans="1:57" ht="15" customHeight="1" x14ac:dyDescent="0.2">
      <c r="A417" s="3"/>
      <c r="B417" s="111" t="s">
        <v>71</v>
      </c>
      <c r="C417" s="119"/>
      <c r="D417" s="119"/>
      <c r="E417" s="119"/>
      <c r="F417" s="119"/>
      <c r="G417" s="119"/>
      <c r="H417" s="119"/>
      <c r="I417" s="119"/>
      <c r="J417" s="119"/>
      <c r="K417" s="119"/>
      <c r="L417" s="119"/>
      <c r="M417" s="119"/>
      <c r="N417" s="119"/>
      <c r="O417" s="119"/>
      <c r="P417" s="17"/>
      <c r="Q417" s="153"/>
      <c r="R417" s="154"/>
      <c r="S417" s="154"/>
      <c r="T417" s="154"/>
      <c r="U417" s="154"/>
      <c r="V417" s="155"/>
      <c r="W417" s="119" t="s">
        <v>66</v>
      </c>
      <c r="X417" s="119"/>
      <c r="Y417" s="17"/>
      <c r="Z417" s="12"/>
      <c r="AA417" s="12"/>
      <c r="AB417" s="12"/>
      <c r="AC417" s="12"/>
      <c r="AD417" s="12"/>
      <c r="AE417" s="12"/>
      <c r="AF417" s="12"/>
      <c r="AG417" s="12"/>
      <c r="AH417" s="17"/>
      <c r="AI417" s="17"/>
      <c r="AJ417" s="17"/>
      <c r="AK417" s="17"/>
      <c r="AL417" s="17"/>
      <c r="AM417" s="17"/>
      <c r="AN417" s="17"/>
      <c r="AO417" s="17"/>
      <c r="AP417" s="17"/>
      <c r="AQ417" s="17"/>
      <c r="AR417" s="17"/>
      <c r="AS417" s="17"/>
      <c r="AT417" s="17"/>
      <c r="AU417" s="1"/>
      <c r="AV417" s="1"/>
      <c r="AW417" s="1"/>
      <c r="AX417" s="1"/>
      <c r="AY417" s="1"/>
      <c r="AZ417" s="1"/>
      <c r="BA417" s="1"/>
      <c r="BB417" s="1"/>
      <c r="BC417" s="1"/>
      <c r="BD417" s="1"/>
      <c r="BE417" s="70"/>
    </row>
    <row r="418" spans="1:57" ht="15" customHeight="1" x14ac:dyDescent="0.2">
      <c r="A418" s="3"/>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28"/>
      <c r="AA418" s="28"/>
      <c r="AB418" s="28"/>
      <c r="AC418" s="28"/>
      <c r="AD418" s="28"/>
      <c r="AE418" s="28"/>
      <c r="AF418" s="28"/>
      <c r="AG418" s="28"/>
      <c r="AH418" s="17"/>
      <c r="AI418" s="17"/>
      <c r="AJ418" s="17"/>
      <c r="AK418" s="17"/>
      <c r="AL418" s="17"/>
      <c r="AM418" s="17"/>
      <c r="AN418" s="17"/>
      <c r="AO418" s="17"/>
      <c r="AP418" s="17"/>
      <c r="AQ418" s="17"/>
      <c r="AR418" s="17"/>
      <c r="AS418" s="17"/>
      <c r="AT418" s="17"/>
      <c r="AU418" s="1"/>
      <c r="AV418" s="1"/>
      <c r="AW418" s="1"/>
      <c r="AX418" s="1"/>
      <c r="AY418" s="1"/>
      <c r="AZ418" s="1"/>
      <c r="BA418" s="1"/>
      <c r="BB418" s="1"/>
      <c r="BC418" s="1"/>
      <c r="BD418" s="1"/>
    </row>
    <row r="419" spans="1:57" ht="15" customHeight="1" x14ac:dyDescent="0.2">
      <c r="A419" s="3">
        <v>42</v>
      </c>
      <c r="B419" s="162" t="s">
        <v>184</v>
      </c>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162"/>
      <c r="AL419" s="162"/>
      <c r="AM419" s="162"/>
      <c r="AN419" s="162"/>
      <c r="AO419" s="162"/>
      <c r="AP419" s="162"/>
      <c r="AQ419" s="17"/>
      <c r="AR419" s="17"/>
      <c r="AS419" s="17"/>
      <c r="AT419" s="17"/>
      <c r="AU419" s="1"/>
      <c r="AV419" s="1"/>
      <c r="AW419" s="1"/>
      <c r="AX419" s="1"/>
      <c r="AY419" s="1"/>
      <c r="AZ419" s="1"/>
      <c r="BA419" s="1"/>
      <c r="BB419" s="1"/>
      <c r="BC419" s="1"/>
      <c r="BD419" s="1"/>
    </row>
    <row r="420" spans="1:57" ht="2.25" customHeight="1" x14ac:dyDescent="0.2">
      <c r="A420" s="89"/>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c r="AE420" s="88"/>
      <c r="AF420" s="88"/>
      <c r="AG420" s="88"/>
      <c r="AH420" s="88"/>
      <c r="AI420" s="88"/>
      <c r="AJ420" s="88"/>
      <c r="AK420" s="88"/>
      <c r="AL420" s="88"/>
      <c r="AM420" s="88"/>
      <c r="AN420" s="88"/>
      <c r="AO420" s="88"/>
      <c r="AP420" s="88"/>
      <c r="AQ420" s="87"/>
      <c r="AR420" s="87"/>
      <c r="AS420" s="87"/>
      <c r="AT420" s="87"/>
      <c r="AU420" s="1"/>
      <c r="AV420" s="1"/>
      <c r="AW420" s="1"/>
      <c r="AX420" s="1"/>
      <c r="AY420" s="1"/>
      <c r="AZ420" s="1"/>
      <c r="BA420" s="1"/>
      <c r="BB420" s="1"/>
      <c r="BC420" s="1"/>
      <c r="BD420" s="1"/>
    </row>
    <row r="421" spans="1:57" ht="15" customHeight="1" x14ac:dyDescent="0.2">
      <c r="A421" s="3"/>
      <c r="B421" s="19"/>
      <c r="C421" s="19"/>
      <c r="D421" s="19"/>
      <c r="E421" s="19"/>
      <c r="F421" s="19"/>
      <c r="G421" s="19"/>
      <c r="H421" s="19"/>
      <c r="I421" s="19"/>
      <c r="J421" s="19"/>
      <c r="K421" s="19"/>
      <c r="L421" s="19"/>
      <c r="M421" s="19"/>
      <c r="N421" s="19"/>
      <c r="O421" s="19"/>
      <c r="P421" s="19"/>
      <c r="Q421" s="175" t="s">
        <v>73</v>
      </c>
      <c r="R421" s="175"/>
      <c r="S421" s="175"/>
      <c r="T421" s="175"/>
      <c r="U421" s="175"/>
      <c r="V421" s="175"/>
      <c r="W421" s="175"/>
      <c r="X421" s="175"/>
      <c r="Y421" s="17"/>
      <c r="Z421" s="12"/>
      <c r="AA421" s="12"/>
      <c r="AB421" s="12"/>
      <c r="AC421" s="12"/>
      <c r="AD421" s="12"/>
      <c r="AE421" s="12"/>
      <c r="AF421" s="12"/>
      <c r="AG421" s="12"/>
      <c r="AH421" s="17"/>
      <c r="AI421" s="17"/>
      <c r="AJ421" s="17"/>
      <c r="AK421" s="17"/>
      <c r="AL421" s="17"/>
      <c r="AM421" s="17"/>
      <c r="AN421" s="17"/>
      <c r="AO421" s="17"/>
      <c r="AP421" s="17"/>
      <c r="AQ421" s="17"/>
      <c r="AR421" s="17"/>
      <c r="AS421" s="17"/>
      <c r="AT421" s="17"/>
      <c r="AU421" s="1"/>
      <c r="AV421" s="1"/>
      <c r="AW421" s="1"/>
      <c r="AX421" s="1"/>
      <c r="AY421" s="1"/>
      <c r="AZ421" s="1"/>
      <c r="BA421" s="1"/>
      <c r="BB421" s="1"/>
      <c r="BC421" s="1"/>
      <c r="BD421" s="1"/>
    </row>
    <row r="422" spans="1:57" ht="2.25" customHeight="1" x14ac:dyDescent="0.2">
      <c r="A422" s="3"/>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28"/>
      <c r="AA422" s="28"/>
      <c r="AB422" s="28"/>
      <c r="AC422" s="28"/>
      <c r="AD422" s="28"/>
      <c r="AE422" s="28"/>
      <c r="AF422" s="28"/>
      <c r="AG422" s="28"/>
      <c r="AH422" s="17"/>
      <c r="AI422" s="17"/>
      <c r="AJ422" s="17"/>
      <c r="AK422" s="17"/>
      <c r="AL422" s="17"/>
      <c r="AM422" s="17"/>
      <c r="AN422" s="17"/>
      <c r="AO422" s="17"/>
      <c r="AP422" s="17"/>
      <c r="AQ422" s="17"/>
      <c r="AR422" s="17"/>
      <c r="AS422" s="17"/>
      <c r="AT422" s="17"/>
      <c r="AU422" s="1"/>
      <c r="AV422" s="1"/>
      <c r="AW422" s="1"/>
      <c r="AX422" s="1"/>
      <c r="AY422" s="1"/>
      <c r="AZ422" s="1"/>
      <c r="BA422" s="1"/>
      <c r="BB422" s="1"/>
      <c r="BC422" s="1"/>
      <c r="BD422" s="1"/>
    </row>
    <row r="423" spans="1:57" ht="15" customHeight="1" x14ac:dyDescent="0.2">
      <c r="A423" s="3"/>
      <c r="B423" s="111" t="s">
        <v>69</v>
      </c>
      <c r="C423" s="119"/>
      <c r="D423" s="119"/>
      <c r="E423" s="119"/>
      <c r="F423" s="119"/>
      <c r="G423" s="119"/>
      <c r="H423" s="119"/>
      <c r="I423" s="119"/>
      <c r="J423" s="119"/>
      <c r="K423" s="119"/>
      <c r="L423" s="119"/>
      <c r="M423" s="119"/>
      <c r="N423" s="119"/>
      <c r="O423" s="119"/>
      <c r="P423" s="17"/>
      <c r="Q423" s="159">
        <f>IF(Q398-Q411&lt;0,0,Q398-Q411)</f>
        <v>0</v>
      </c>
      <c r="R423" s="160"/>
      <c r="S423" s="160"/>
      <c r="T423" s="160"/>
      <c r="U423" s="160"/>
      <c r="V423" s="161"/>
      <c r="W423" s="119" t="s">
        <v>66</v>
      </c>
      <c r="X423" s="119"/>
      <c r="Y423" s="17"/>
      <c r="Z423" s="12"/>
      <c r="AA423" s="12"/>
      <c r="AB423" s="12"/>
      <c r="AC423" s="12"/>
      <c r="AD423" s="12"/>
      <c r="AE423" s="12"/>
      <c r="AF423" s="12"/>
      <c r="AG423" s="12"/>
      <c r="AH423" s="17"/>
      <c r="AI423" s="17"/>
      <c r="AJ423" s="17"/>
      <c r="AK423" s="17"/>
      <c r="AL423" s="17"/>
      <c r="AM423" s="17"/>
      <c r="AN423" s="17"/>
      <c r="AO423" s="17"/>
      <c r="AP423" s="17"/>
      <c r="AQ423" s="17"/>
      <c r="AR423" s="17"/>
      <c r="AS423" s="17"/>
      <c r="AT423" s="17"/>
      <c r="AU423" s="1"/>
      <c r="AV423" s="1"/>
      <c r="AW423" s="1"/>
      <c r="AX423" s="1"/>
      <c r="AY423" s="1"/>
      <c r="AZ423" s="1"/>
      <c r="BA423" s="1"/>
      <c r="BB423" s="1"/>
      <c r="BC423" s="1"/>
      <c r="BD423" s="1"/>
    </row>
    <row r="424" spans="1:57" ht="2.25" customHeight="1" x14ac:dyDescent="0.2">
      <c r="A424" s="3"/>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28"/>
      <c r="AA424" s="28"/>
      <c r="AB424" s="28"/>
      <c r="AC424" s="28"/>
      <c r="AD424" s="28"/>
      <c r="AE424" s="28"/>
      <c r="AF424" s="28"/>
      <c r="AG424" s="28"/>
      <c r="AH424" s="17"/>
      <c r="AI424" s="17"/>
      <c r="AJ424" s="17"/>
      <c r="AK424" s="17"/>
      <c r="AL424" s="17"/>
      <c r="AM424" s="17"/>
      <c r="AN424" s="17"/>
      <c r="AO424" s="17"/>
      <c r="AP424" s="17"/>
      <c r="AQ424" s="17"/>
      <c r="AR424" s="17"/>
      <c r="AS424" s="17"/>
      <c r="AT424" s="17"/>
      <c r="AU424" s="1"/>
      <c r="AV424" s="1"/>
      <c r="AW424" s="1"/>
      <c r="AX424" s="1"/>
      <c r="AY424" s="1"/>
      <c r="AZ424" s="1"/>
      <c r="BA424" s="1"/>
      <c r="BB424" s="1"/>
      <c r="BC424" s="1"/>
      <c r="BD424" s="1"/>
    </row>
    <row r="425" spans="1:57" ht="15" customHeight="1" x14ac:dyDescent="0.2">
      <c r="A425" s="3"/>
      <c r="B425" s="111" t="s">
        <v>92</v>
      </c>
      <c r="C425" s="119"/>
      <c r="D425" s="119"/>
      <c r="E425" s="119"/>
      <c r="F425" s="119"/>
      <c r="G425" s="119"/>
      <c r="H425" s="119"/>
      <c r="I425" s="119"/>
      <c r="J425" s="119"/>
      <c r="K425" s="119"/>
      <c r="L425" s="119"/>
      <c r="M425" s="119"/>
      <c r="N425" s="119"/>
      <c r="O425" s="119"/>
      <c r="P425" s="17"/>
      <c r="Q425" s="278">
        <f>IF(Q400-Q413&lt;0,0,Q400-Q413)</f>
        <v>0</v>
      </c>
      <c r="R425" s="279"/>
      <c r="S425" s="279"/>
      <c r="T425" s="279"/>
      <c r="U425" s="279"/>
      <c r="V425" s="280"/>
      <c r="W425" s="119" t="s">
        <v>66</v>
      </c>
      <c r="X425" s="119"/>
      <c r="Y425" s="17"/>
      <c r="Z425" s="12"/>
      <c r="AA425" s="12"/>
      <c r="AB425" s="12"/>
      <c r="AC425" s="12"/>
      <c r="AD425" s="12"/>
      <c r="AE425" s="12"/>
      <c r="AF425" s="12"/>
      <c r="AG425" s="12"/>
      <c r="AH425" s="17"/>
      <c r="AI425" s="17"/>
      <c r="AJ425" s="17"/>
      <c r="AK425" s="17"/>
      <c r="AL425" s="17"/>
      <c r="AM425" s="17"/>
      <c r="AN425" s="17"/>
      <c r="AO425" s="17"/>
      <c r="AP425" s="17"/>
      <c r="AQ425" s="17"/>
      <c r="AR425" s="17"/>
      <c r="AS425" s="17"/>
      <c r="AT425" s="17"/>
      <c r="AU425" s="1"/>
      <c r="AV425" s="1"/>
      <c r="AW425" s="1"/>
      <c r="AX425" s="1"/>
      <c r="AY425" s="1"/>
      <c r="AZ425" s="1"/>
      <c r="BA425" s="1"/>
      <c r="BB425" s="1"/>
      <c r="BC425" s="1"/>
      <c r="BD425" s="1"/>
    </row>
    <row r="426" spans="1:57" ht="2.25" customHeight="1" x14ac:dyDescent="0.2">
      <c r="A426" s="3"/>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28"/>
      <c r="AA426" s="28"/>
      <c r="AB426" s="28"/>
      <c r="AC426" s="28"/>
      <c r="AD426" s="28"/>
      <c r="AE426" s="28"/>
      <c r="AF426" s="28"/>
      <c r="AG426" s="28"/>
      <c r="AH426" s="17"/>
      <c r="AI426" s="17"/>
      <c r="AJ426" s="17"/>
      <c r="AK426" s="17"/>
      <c r="AL426" s="17"/>
      <c r="AM426" s="17"/>
      <c r="AN426" s="17"/>
      <c r="AO426" s="17"/>
      <c r="AP426" s="17"/>
      <c r="AQ426" s="17"/>
      <c r="AR426" s="17"/>
      <c r="AS426" s="17"/>
      <c r="AT426" s="17"/>
      <c r="AU426" s="1"/>
      <c r="AV426" s="1"/>
      <c r="AW426" s="1"/>
      <c r="AX426" s="1"/>
      <c r="AY426" s="1"/>
      <c r="AZ426" s="1"/>
      <c r="BA426" s="1"/>
      <c r="BB426" s="1"/>
      <c r="BC426" s="1"/>
      <c r="BD426" s="1"/>
    </row>
    <row r="427" spans="1:57" ht="15" customHeight="1" x14ac:dyDescent="0.2">
      <c r="A427" s="3"/>
      <c r="B427" s="111" t="s">
        <v>70</v>
      </c>
      <c r="C427" s="119"/>
      <c r="D427" s="119"/>
      <c r="E427" s="119"/>
      <c r="F427" s="119"/>
      <c r="G427" s="119"/>
      <c r="H427" s="119"/>
      <c r="I427" s="119"/>
      <c r="J427" s="119"/>
      <c r="K427" s="119"/>
      <c r="L427" s="119"/>
      <c r="M427" s="119"/>
      <c r="N427" s="119"/>
      <c r="O427" s="119"/>
      <c r="P427" s="19"/>
      <c r="Q427" s="159">
        <f>IF(Q402-Q415&lt;0,0,Q402-Q415)</f>
        <v>0</v>
      </c>
      <c r="R427" s="160"/>
      <c r="S427" s="160"/>
      <c r="T427" s="160"/>
      <c r="U427" s="160"/>
      <c r="V427" s="161"/>
      <c r="W427" s="119" t="s">
        <v>66</v>
      </c>
      <c r="X427" s="119"/>
      <c r="Y427" s="17"/>
      <c r="Z427" s="12"/>
      <c r="AA427" s="12"/>
      <c r="AB427" s="12"/>
      <c r="AC427" s="12"/>
      <c r="AD427" s="12"/>
      <c r="AE427" s="12"/>
      <c r="AF427" s="12"/>
      <c r="AG427" s="12"/>
      <c r="AH427" s="17"/>
      <c r="AI427" s="17"/>
      <c r="AJ427" s="17"/>
      <c r="AK427" s="17"/>
      <c r="AL427" s="17"/>
      <c r="AM427" s="17"/>
      <c r="AN427" s="17"/>
      <c r="AO427" s="17"/>
      <c r="AP427" s="17"/>
      <c r="AQ427" s="17"/>
      <c r="AR427" s="17"/>
      <c r="AS427" s="17"/>
      <c r="AT427" s="17"/>
      <c r="AU427" s="1"/>
      <c r="AV427" s="1"/>
      <c r="AW427" s="1"/>
      <c r="AX427" s="1"/>
      <c r="AY427" s="1"/>
      <c r="AZ427" s="1"/>
      <c r="BA427" s="1"/>
      <c r="BB427" s="1"/>
      <c r="BC427" s="1"/>
      <c r="BD427" s="1"/>
    </row>
    <row r="428" spans="1:57" ht="2.25" customHeight="1" x14ac:dyDescent="0.2">
      <c r="A428" s="3"/>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28"/>
      <c r="AA428" s="28"/>
      <c r="AB428" s="28"/>
      <c r="AC428" s="28"/>
      <c r="AD428" s="28"/>
      <c r="AE428" s="28"/>
      <c r="AF428" s="28"/>
      <c r="AG428" s="28"/>
      <c r="AH428" s="17"/>
      <c r="AI428" s="17"/>
      <c r="AJ428" s="17"/>
      <c r="AK428" s="17"/>
      <c r="AL428" s="17"/>
      <c r="AM428" s="17"/>
      <c r="AN428" s="17"/>
      <c r="AO428" s="17"/>
      <c r="AP428" s="17"/>
      <c r="AQ428" s="17"/>
      <c r="AR428" s="17"/>
      <c r="AS428" s="17"/>
      <c r="AT428" s="17"/>
      <c r="AU428" s="1"/>
      <c r="AV428" s="1"/>
      <c r="AW428" s="1"/>
      <c r="AX428" s="1"/>
      <c r="AY428" s="1"/>
      <c r="AZ428" s="1"/>
      <c r="BA428" s="1"/>
      <c r="BB428" s="1"/>
      <c r="BC428" s="1"/>
      <c r="BD428" s="1"/>
    </row>
    <row r="429" spans="1:57" ht="15" customHeight="1" x14ac:dyDescent="0.2">
      <c r="A429" s="3"/>
      <c r="B429" s="111" t="s">
        <v>71</v>
      </c>
      <c r="C429" s="119"/>
      <c r="D429" s="119"/>
      <c r="E429" s="119"/>
      <c r="F429" s="119"/>
      <c r="G429" s="119"/>
      <c r="H429" s="119"/>
      <c r="I429" s="119"/>
      <c r="J429" s="119"/>
      <c r="K429" s="119"/>
      <c r="L429" s="119"/>
      <c r="M429" s="119"/>
      <c r="N429" s="119"/>
      <c r="O429" s="119"/>
      <c r="P429" s="17"/>
      <c r="Q429" s="159">
        <f>IF(Q404-Q417&lt;0,0,Q404-Q417)</f>
        <v>0</v>
      </c>
      <c r="R429" s="160"/>
      <c r="S429" s="160"/>
      <c r="T429" s="160"/>
      <c r="U429" s="160"/>
      <c r="V429" s="161"/>
      <c r="W429" s="119" t="s">
        <v>66</v>
      </c>
      <c r="X429" s="119"/>
      <c r="Y429" s="17"/>
      <c r="Z429" s="12"/>
      <c r="AA429" s="12"/>
      <c r="AB429" s="12"/>
      <c r="AC429" s="12"/>
      <c r="AD429" s="12"/>
      <c r="AE429" s="12"/>
      <c r="AF429" s="12"/>
      <c r="AG429" s="12"/>
      <c r="AH429" s="17"/>
      <c r="AI429" s="17"/>
      <c r="AJ429" s="17"/>
      <c r="AK429" s="17"/>
      <c r="AL429" s="17"/>
      <c r="AM429" s="17"/>
      <c r="AN429" s="17"/>
      <c r="AO429" s="17"/>
      <c r="AP429" s="17"/>
      <c r="AQ429" s="17"/>
      <c r="AR429" s="17"/>
      <c r="AS429" s="17"/>
      <c r="AT429" s="17"/>
      <c r="AU429" s="1"/>
      <c r="AV429" s="1"/>
      <c r="AW429" s="1"/>
      <c r="AX429" s="1"/>
      <c r="AY429" s="1"/>
      <c r="AZ429" s="1"/>
      <c r="BA429" s="1"/>
      <c r="BB429" s="1"/>
      <c r="BC429" s="1"/>
      <c r="BD429" s="1"/>
    </row>
    <row r="430" spans="1:57" ht="2.25" customHeight="1" x14ac:dyDescent="0.2">
      <c r="A430" s="3"/>
      <c r="B430" s="16"/>
      <c r="C430" s="17"/>
      <c r="D430" s="17"/>
      <c r="E430" s="17"/>
      <c r="F430" s="17"/>
      <c r="G430" s="17"/>
      <c r="H430" s="17"/>
      <c r="I430" s="17"/>
      <c r="J430" s="17"/>
      <c r="K430" s="17"/>
      <c r="L430" s="17"/>
      <c r="M430" s="17"/>
      <c r="N430" s="17"/>
      <c r="O430" s="17"/>
      <c r="P430" s="17"/>
      <c r="Q430" s="9"/>
      <c r="R430" s="9"/>
      <c r="S430" s="9"/>
      <c r="T430" s="9"/>
      <c r="U430" s="9"/>
      <c r="V430" s="9"/>
      <c r="W430" s="17"/>
      <c r="X430" s="17"/>
      <c r="Y430" s="17"/>
      <c r="Z430" s="12"/>
      <c r="AA430" s="12"/>
      <c r="AB430" s="12"/>
      <c r="AC430" s="12"/>
      <c r="AD430" s="12"/>
      <c r="AE430" s="12"/>
      <c r="AF430" s="12"/>
      <c r="AG430" s="12"/>
      <c r="AH430" s="17"/>
      <c r="AI430" s="17"/>
      <c r="AJ430" s="17"/>
      <c r="AK430" s="17"/>
      <c r="AL430" s="17"/>
      <c r="AM430" s="17"/>
      <c r="AN430" s="17"/>
      <c r="AO430" s="17"/>
      <c r="AP430" s="17"/>
      <c r="AQ430" s="17"/>
      <c r="AR430" s="17"/>
      <c r="AS430" s="17"/>
      <c r="AT430" s="17"/>
      <c r="AU430" s="1"/>
      <c r="AV430" s="1"/>
      <c r="AW430" s="1"/>
      <c r="AX430" s="1"/>
      <c r="AY430" s="1"/>
      <c r="AZ430" s="1"/>
      <c r="BA430" s="1"/>
      <c r="BB430" s="1"/>
      <c r="BC430" s="1"/>
      <c r="BD430" s="1"/>
    </row>
    <row r="431" spans="1:57" ht="15" customHeight="1" x14ac:dyDescent="0.2">
      <c r="A431" s="3"/>
      <c r="B431" s="22"/>
      <c r="C431" s="22"/>
      <c r="D431" s="22"/>
      <c r="E431" s="22"/>
      <c r="F431" s="22"/>
      <c r="G431" s="22"/>
      <c r="H431" s="8"/>
      <c r="I431" s="9"/>
      <c r="J431" s="9"/>
      <c r="K431" s="9"/>
      <c r="L431" s="9"/>
      <c r="M431" s="9"/>
      <c r="N431" s="9"/>
      <c r="O431" s="17"/>
      <c r="P431" s="17"/>
      <c r="Q431" s="17"/>
      <c r="R431" s="10"/>
      <c r="S431" s="10"/>
      <c r="T431" s="10"/>
      <c r="U431" s="10"/>
      <c r="V431" s="17"/>
      <c r="W431" s="17"/>
      <c r="X431" s="17"/>
      <c r="Y431" s="11"/>
      <c r="Z431" s="11"/>
      <c r="AA431" s="11"/>
      <c r="AB431" s="11"/>
      <c r="AC431" s="11"/>
      <c r="AD431" s="11"/>
      <c r="AE431" s="28"/>
      <c r="AF431" s="28"/>
      <c r="AG431" s="12"/>
      <c r="AH431" s="12"/>
      <c r="AI431" s="12"/>
      <c r="AJ431" s="12"/>
      <c r="AK431" s="12"/>
      <c r="AL431" s="12"/>
      <c r="AM431" s="12"/>
      <c r="AN431" s="12"/>
      <c r="AO431" s="17"/>
      <c r="AP431" s="17"/>
      <c r="AQ431" s="17"/>
      <c r="AR431" s="17"/>
      <c r="AS431" s="17"/>
      <c r="AT431" s="17"/>
      <c r="AU431" s="1"/>
      <c r="AV431" s="1"/>
      <c r="AW431" s="1"/>
      <c r="AX431" s="1"/>
      <c r="AY431" s="1"/>
      <c r="AZ431" s="1"/>
      <c r="BA431" s="1"/>
      <c r="BB431" s="1"/>
      <c r="BC431" s="1"/>
      <c r="BD431" s="1"/>
    </row>
    <row r="432" spans="1:57" ht="15" customHeight="1" x14ac:dyDescent="0.2">
      <c r="A432" s="3"/>
      <c r="B432" s="126" t="s">
        <v>118</v>
      </c>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c r="AO432" s="126"/>
      <c r="AP432" s="127"/>
      <c r="AQ432" s="17"/>
      <c r="AR432" s="17"/>
      <c r="AS432" s="17"/>
      <c r="AT432" s="17"/>
      <c r="AU432" s="1"/>
      <c r="AV432" s="1"/>
      <c r="AW432" s="1"/>
      <c r="AX432" s="1"/>
      <c r="AY432" s="1"/>
      <c r="AZ432" s="1"/>
      <c r="BA432" s="1"/>
      <c r="BB432" s="1"/>
      <c r="BC432" s="1"/>
      <c r="BD432" s="1"/>
    </row>
    <row r="433" spans="1:57" ht="15" customHeight="1" x14ac:dyDescent="0.2">
      <c r="A433" s="3"/>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27"/>
      <c r="AQ433" s="17"/>
      <c r="AR433" s="17"/>
      <c r="AS433" s="17"/>
      <c r="AT433" s="17"/>
      <c r="AU433" s="1"/>
      <c r="AV433" s="1"/>
      <c r="AW433" s="1"/>
      <c r="AX433" s="1"/>
      <c r="AY433" s="1"/>
      <c r="AZ433" s="1"/>
      <c r="BA433" s="1"/>
      <c r="BB433" s="1"/>
      <c r="BC433" s="1"/>
      <c r="BD433" s="1"/>
    </row>
    <row r="434" spans="1:57" ht="15" customHeight="1" x14ac:dyDescent="0.2">
      <c r="A434" s="3">
        <v>43</v>
      </c>
      <c r="B434" s="170" t="s">
        <v>185</v>
      </c>
      <c r="C434" s="170"/>
      <c r="D434" s="170"/>
      <c r="E434" s="170"/>
      <c r="F434" s="170"/>
      <c r="G434" s="170"/>
      <c r="H434" s="170"/>
      <c r="I434" s="170"/>
      <c r="J434" s="170"/>
      <c r="K434" s="170"/>
      <c r="L434" s="170"/>
      <c r="M434" s="170"/>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70"/>
      <c r="AL434" s="170"/>
      <c r="AM434" s="170"/>
      <c r="AN434" s="170"/>
      <c r="AO434" s="170"/>
      <c r="AP434" s="170"/>
      <c r="AQ434" s="17"/>
      <c r="AR434" s="17"/>
      <c r="AS434" s="17"/>
      <c r="AT434" s="17"/>
      <c r="AU434" s="1"/>
      <c r="AV434" s="1"/>
      <c r="AW434" s="1"/>
      <c r="AX434" s="1"/>
      <c r="AY434" s="1"/>
      <c r="AZ434" s="1"/>
      <c r="BA434" s="1"/>
      <c r="BB434" s="1"/>
      <c r="BC434" s="1"/>
      <c r="BD434" s="1"/>
    </row>
    <row r="435" spans="1:57" ht="2.25" customHeight="1" x14ac:dyDescent="0.2">
      <c r="A435" s="3"/>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
      <c r="AV435" s="1"/>
      <c r="AW435" s="1"/>
      <c r="AX435" s="1"/>
      <c r="AY435" s="1"/>
      <c r="AZ435" s="1"/>
      <c r="BA435" s="1"/>
      <c r="BB435" s="1"/>
      <c r="BC435" s="1"/>
      <c r="BD435" s="1"/>
    </row>
    <row r="436" spans="1:57" ht="90.75" customHeight="1" x14ac:dyDescent="0.2">
      <c r="A436" s="17"/>
      <c r="B436" s="147" t="s">
        <v>119</v>
      </c>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7"/>
      <c r="AL436" s="147"/>
      <c r="AM436" s="147"/>
      <c r="AN436" s="147"/>
      <c r="AO436" s="147"/>
      <c r="AP436" s="147"/>
      <c r="AQ436" s="17"/>
      <c r="AR436" s="17"/>
      <c r="AS436" s="17"/>
      <c r="AT436" s="17"/>
      <c r="AU436" s="1"/>
      <c r="AV436" s="1"/>
      <c r="AW436" s="1"/>
      <c r="AX436" s="1"/>
      <c r="AY436" s="1"/>
      <c r="AZ436" s="1"/>
      <c r="BA436" s="1"/>
      <c r="BB436" s="1"/>
      <c r="BC436" s="1"/>
      <c r="BD436" s="1"/>
    </row>
    <row r="437" spans="1:57" ht="2.25" customHeight="1" x14ac:dyDescent="0.2">
      <c r="A437" s="3"/>
      <c r="B437" s="20"/>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7"/>
      <c r="AR437" s="17"/>
      <c r="AS437" s="17"/>
      <c r="AT437" s="17"/>
      <c r="AU437" s="1"/>
      <c r="AV437" s="1"/>
      <c r="AW437" s="1"/>
      <c r="AX437" s="1"/>
      <c r="AY437" s="1"/>
      <c r="AZ437" s="1"/>
      <c r="BA437" s="1"/>
      <c r="BB437" s="1"/>
      <c r="BC437" s="1"/>
      <c r="BD437" s="1"/>
    </row>
    <row r="438" spans="1:57" ht="15" customHeight="1" x14ac:dyDescent="0.2">
      <c r="A438" s="3"/>
      <c r="B438" s="17"/>
      <c r="C438" s="17"/>
      <c r="D438" s="17"/>
      <c r="E438" s="17"/>
      <c r="F438" s="17"/>
      <c r="G438" s="17"/>
      <c r="H438" s="17"/>
      <c r="I438" s="17"/>
      <c r="J438" s="17"/>
      <c r="K438" s="17"/>
      <c r="L438" s="17"/>
      <c r="M438" s="17"/>
      <c r="N438" s="17"/>
      <c r="O438" s="17"/>
      <c r="P438" s="17"/>
      <c r="Q438" s="175" t="s">
        <v>73</v>
      </c>
      <c r="R438" s="281"/>
      <c r="S438" s="281"/>
      <c r="T438" s="281"/>
      <c r="U438" s="281"/>
      <c r="V438" s="281"/>
      <c r="W438" s="281"/>
      <c r="X438" s="281"/>
      <c r="Y438" s="21"/>
      <c r="Z438" s="175" t="s">
        <v>87</v>
      </c>
      <c r="AA438" s="175"/>
      <c r="AB438" s="175"/>
      <c r="AC438" s="175"/>
      <c r="AD438" s="175"/>
      <c r="AE438" s="175"/>
      <c r="AF438" s="175"/>
      <c r="AG438" s="175"/>
      <c r="AH438" s="119"/>
      <c r="AI438" s="119"/>
      <c r="AJ438" s="17"/>
      <c r="AK438" s="17"/>
      <c r="AL438" s="17"/>
      <c r="AM438" s="17"/>
      <c r="AN438" s="17"/>
      <c r="AO438" s="17"/>
      <c r="AP438" s="17"/>
      <c r="AQ438" s="17"/>
      <c r="AR438" s="17"/>
      <c r="AS438" s="17"/>
      <c r="AT438" s="17"/>
      <c r="AU438" s="1"/>
      <c r="AV438" s="1"/>
      <c r="AW438" s="1"/>
      <c r="AX438" s="1"/>
      <c r="AY438" s="1"/>
      <c r="AZ438" s="1"/>
      <c r="BA438" s="1"/>
      <c r="BB438" s="1"/>
      <c r="BC438" s="1"/>
      <c r="BD438" s="1"/>
    </row>
    <row r="439" spans="1:57" ht="2.25" customHeight="1" x14ac:dyDescent="0.2">
      <c r="A439" s="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
      <c r="AV439" s="1"/>
      <c r="AW439" s="1"/>
      <c r="AX439" s="1"/>
      <c r="AY439" s="1"/>
      <c r="AZ439" s="1"/>
      <c r="BA439" s="1"/>
      <c r="BB439" s="1"/>
      <c r="BC439" s="1"/>
      <c r="BD439" s="1"/>
    </row>
    <row r="440" spans="1:57" ht="15" customHeight="1" x14ac:dyDescent="0.2">
      <c r="A440" s="3"/>
      <c r="B440" s="121" t="s">
        <v>88</v>
      </c>
      <c r="C440" s="149"/>
      <c r="D440" s="149"/>
      <c r="E440" s="149"/>
      <c r="F440" s="149"/>
      <c r="G440" s="149"/>
      <c r="H440" s="149"/>
      <c r="I440" s="149"/>
      <c r="J440" s="149"/>
      <c r="K440" s="149"/>
      <c r="L440" s="149"/>
      <c r="M440" s="149"/>
      <c r="N440" s="149"/>
      <c r="O440" s="149"/>
      <c r="P440" s="19"/>
      <c r="Q440" s="153"/>
      <c r="R440" s="154"/>
      <c r="S440" s="154"/>
      <c r="T440" s="154"/>
      <c r="U440" s="154"/>
      <c r="V440" s="155"/>
      <c r="W440" s="119" t="s">
        <v>66</v>
      </c>
      <c r="X440" s="119"/>
      <c r="Y440" s="17"/>
      <c r="Z440" s="172"/>
      <c r="AA440" s="173"/>
      <c r="AB440" s="173"/>
      <c r="AC440" s="173"/>
      <c r="AD440" s="173"/>
      <c r="AE440" s="173"/>
      <c r="AF440" s="173"/>
      <c r="AG440" s="174"/>
      <c r="AH440" s="119" t="s">
        <v>58</v>
      </c>
      <c r="AI440" s="119"/>
      <c r="AJ440" s="17"/>
      <c r="AK440" s="17"/>
      <c r="AL440" s="17"/>
      <c r="AM440" s="17"/>
      <c r="AN440" s="17"/>
      <c r="AO440" s="17"/>
      <c r="AP440" s="17"/>
      <c r="AQ440" s="17"/>
      <c r="AR440" s="17"/>
      <c r="AS440" s="17"/>
      <c r="AT440" s="17"/>
      <c r="AU440" s="1"/>
      <c r="AV440" s="1"/>
      <c r="AW440" s="1"/>
      <c r="AX440" s="1"/>
      <c r="AY440" s="1"/>
      <c r="AZ440" s="1"/>
      <c r="BA440" s="1"/>
      <c r="BB440" s="1"/>
      <c r="BC440" s="1"/>
      <c r="BD440" s="1"/>
      <c r="BE440" s="70"/>
    </row>
    <row r="441" spans="1:57" ht="2.25" customHeight="1" x14ac:dyDescent="0.2">
      <c r="A441" s="3"/>
      <c r="B441" s="17"/>
      <c r="C441" s="17"/>
      <c r="D441" s="17"/>
      <c r="E441" s="17"/>
      <c r="F441" s="17"/>
      <c r="G441" s="17"/>
      <c r="H441" s="17"/>
      <c r="I441" s="17"/>
      <c r="J441" s="17"/>
      <c r="K441" s="17"/>
      <c r="L441" s="17"/>
      <c r="M441" s="17"/>
      <c r="N441" s="17"/>
      <c r="O441" s="16"/>
      <c r="P441" s="16"/>
      <c r="Q441" s="54"/>
      <c r="R441" s="54"/>
      <c r="S441" s="54"/>
      <c r="T441" s="54"/>
      <c r="U441" s="54"/>
      <c r="V441" s="54"/>
      <c r="W441" s="17"/>
      <c r="X441" s="17"/>
      <c r="Y441" s="17"/>
      <c r="Z441" s="54"/>
      <c r="AA441" s="54"/>
      <c r="AB441" s="54"/>
      <c r="AC441" s="54"/>
      <c r="AD441" s="54"/>
      <c r="AE441" s="54"/>
      <c r="AF441" s="54"/>
      <c r="AG441" s="54"/>
      <c r="AH441" s="17"/>
      <c r="AI441" s="17"/>
      <c r="AJ441" s="17"/>
      <c r="AK441" s="17"/>
      <c r="AL441" s="17"/>
      <c r="AM441" s="17"/>
      <c r="AN441" s="17"/>
      <c r="AO441" s="17"/>
      <c r="AP441" s="17"/>
      <c r="AQ441" s="17"/>
      <c r="AR441" s="17"/>
      <c r="AS441" s="17"/>
      <c r="AT441" s="17"/>
      <c r="AU441" s="1"/>
      <c r="AV441" s="1"/>
      <c r="AW441" s="1"/>
      <c r="AX441" s="1"/>
      <c r="AY441" s="1"/>
      <c r="AZ441" s="1"/>
      <c r="BA441" s="1"/>
      <c r="BB441" s="1"/>
      <c r="BC441" s="1"/>
      <c r="BD441" s="1"/>
    </row>
    <row r="442" spans="1:57" ht="15" customHeight="1" x14ac:dyDescent="0.2">
      <c r="A442" s="3"/>
      <c r="B442" s="121" t="s">
        <v>89</v>
      </c>
      <c r="C442" s="149"/>
      <c r="D442" s="149"/>
      <c r="E442" s="149"/>
      <c r="F442" s="149"/>
      <c r="G442" s="149"/>
      <c r="H442" s="149"/>
      <c r="I442" s="149"/>
      <c r="J442" s="149"/>
      <c r="K442" s="149"/>
      <c r="L442" s="149"/>
      <c r="M442" s="149"/>
      <c r="N442" s="149"/>
      <c r="O442" s="149"/>
      <c r="P442" s="19"/>
      <c r="Q442" s="153"/>
      <c r="R442" s="154"/>
      <c r="S442" s="154"/>
      <c r="T442" s="154"/>
      <c r="U442" s="154"/>
      <c r="V442" s="155"/>
      <c r="W442" s="119" t="s">
        <v>66</v>
      </c>
      <c r="X442" s="119"/>
      <c r="Y442" s="17"/>
      <c r="Z442" s="172"/>
      <c r="AA442" s="173"/>
      <c r="AB442" s="173"/>
      <c r="AC442" s="173"/>
      <c r="AD442" s="173"/>
      <c r="AE442" s="173"/>
      <c r="AF442" s="173"/>
      <c r="AG442" s="174"/>
      <c r="AH442" s="119" t="s">
        <v>58</v>
      </c>
      <c r="AI442" s="119"/>
      <c r="AJ442" s="17"/>
      <c r="AK442" s="17"/>
      <c r="AL442" s="17"/>
      <c r="AM442" s="17"/>
      <c r="AN442" s="17"/>
      <c r="AO442" s="17"/>
      <c r="AP442" s="17"/>
      <c r="AQ442" s="17"/>
      <c r="AR442" s="17"/>
      <c r="AS442" s="17"/>
      <c r="AT442" s="17"/>
      <c r="AU442" s="1"/>
      <c r="AV442" s="1"/>
      <c r="AW442" s="1"/>
      <c r="AX442" s="1"/>
      <c r="AY442" s="1"/>
      <c r="AZ442" s="1"/>
      <c r="BA442" s="1"/>
      <c r="BB442" s="1"/>
      <c r="BC442" s="1"/>
      <c r="BD442" s="1"/>
      <c r="BE442" s="70"/>
    </row>
    <row r="443" spans="1:57" ht="2.25" customHeight="1" x14ac:dyDescent="0.2">
      <c r="A443" s="3"/>
      <c r="B443" s="17"/>
      <c r="C443" s="17"/>
      <c r="D443" s="17"/>
      <c r="E443" s="17"/>
      <c r="F443" s="17"/>
      <c r="G443" s="17"/>
      <c r="H443" s="17"/>
      <c r="I443" s="17"/>
      <c r="J443" s="17"/>
      <c r="K443" s="17"/>
      <c r="L443" s="17"/>
      <c r="M443" s="17"/>
      <c r="N443" s="17"/>
      <c r="O443" s="16"/>
      <c r="P443" s="16"/>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
      <c r="AV443" s="1"/>
      <c r="AW443" s="1"/>
      <c r="AX443" s="1"/>
      <c r="AY443" s="1"/>
      <c r="AZ443" s="1"/>
      <c r="BA443" s="1"/>
      <c r="BB443" s="1"/>
      <c r="BC443" s="1"/>
      <c r="BD443" s="1"/>
    </row>
    <row r="444" spans="1:57" ht="15" customHeight="1" x14ac:dyDescent="0.2">
      <c r="A444" s="3"/>
      <c r="B444" s="121" t="s">
        <v>90</v>
      </c>
      <c r="C444" s="149"/>
      <c r="D444" s="149"/>
      <c r="E444" s="149"/>
      <c r="F444" s="149"/>
      <c r="G444" s="149"/>
      <c r="H444" s="149"/>
      <c r="I444" s="149"/>
      <c r="J444" s="149"/>
      <c r="K444" s="149"/>
      <c r="L444" s="149"/>
      <c r="M444" s="149"/>
      <c r="N444" s="149"/>
      <c r="O444" s="149"/>
      <c r="P444" s="19"/>
      <c r="Q444" s="177"/>
      <c r="R444" s="178"/>
      <c r="S444" s="178"/>
      <c r="T444" s="178"/>
      <c r="U444" s="178"/>
      <c r="V444" s="179"/>
      <c r="W444" s="119" t="s">
        <v>66</v>
      </c>
      <c r="X444" s="119"/>
      <c r="Y444" s="17"/>
      <c r="Z444" s="150">
        <f>IF((Q440+Q442+Q444)&lt;&gt;0,Q444/(Q440+Q442+Q444)*(Z440+Z442),0)</f>
        <v>0</v>
      </c>
      <c r="AA444" s="151"/>
      <c r="AB444" s="151"/>
      <c r="AC444" s="151"/>
      <c r="AD444" s="151"/>
      <c r="AE444" s="151"/>
      <c r="AF444" s="151"/>
      <c r="AG444" s="152"/>
      <c r="AH444" s="119" t="s">
        <v>58</v>
      </c>
      <c r="AI444" s="119"/>
      <c r="AJ444" s="17"/>
      <c r="AK444" s="17"/>
      <c r="AL444" s="17"/>
      <c r="AM444" s="17"/>
      <c r="AN444" s="17"/>
      <c r="AO444" s="17"/>
      <c r="AP444" s="17"/>
      <c r="AQ444" s="17"/>
      <c r="AR444" s="17"/>
      <c r="AS444" s="17"/>
      <c r="AT444" s="17"/>
      <c r="AU444" s="1"/>
      <c r="AV444" s="1"/>
      <c r="AW444" s="1"/>
      <c r="AX444" s="1"/>
      <c r="AY444" s="1"/>
      <c r="AZ444" s="1"/>
      <c r="BA444" s="1"/>
      <c r="BB444" s="1"/>
      <c r="BC444" s="1"/>
      <c r="BD444" s="1"/>
    </row>
    <row r="445" spans="1:57" ht="15" customHeight="1" x14ac:dyDescent="0.2">
      <c r="A445" s="3"/>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
      <c r="AV445" s="1"/>
      <c r="AW445" s="1"/>
      <c r="AX445" s="1"/>
      <c r="AY445" s="1"/>
      <c r="AZ445" s="1"/>
      <c r="BA445" s="1"/>
      <c r="BB445" s="1"/>
      <c r="BC445" s="1"/>
      <c r="BD445" s="1"/>
    </row>
    <row r="446" spans="1:57" ht="15" customHeight="1" x14ac:dyDescent="0.2">
      <c r="A446" s="3">
        <v>44</v>
      </c>
      <c r="B446" s="148" t="s">
        <v>91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49"/>
      <c r="AL446" s="149"/>
      <c r="AM446" s="149"/>
      <c r="AN446" s="149"/>
      <c r="AO446" s="149"/>
      <c r="AP446" s="149"/>
      <c r="AQ446" s="17"/>
      <c r="AR446" s="17"/>
      <c r="AS446" s="17"/>
      <c r="AT446" s="17"/>
      <c r="AU446" s="1"/>
      <c r="AV446" s="1"/>
      <c r="AW446" s="1"/>
      <c r="AX446" s="1"/>
      <c r="AY446" s="1"/>
      <c r="AZ446" s="1"/>
      <c r="BA446" s="1"/>
      <c r="BB446" s="1"/>
      <c r="BC446" s="1"/>
      <c r="BD446" s="1"/>
    </row>
    <row r="447" spans="1:57" ht="2.25" customHeight="1" x14ac:dyDescent="0.2">
      <c r="A447" s="3"/>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
      <c r="AV447" s="1"/>
      <c r="AW447" s="1"/>
      <c r="AX447" s="1"/>
      <c r="AY447" s="1"/>
      <c r="AZ447" s="1"/>
      <c r="BA447" s="1"/>
      <c r="BB447" s="1"/>
      <c r="BC447" s="1"/>
      <c r="BD447" s="1"/>
    </row>
    <row r="448" spans="1:57" ht="15" customHeight="1" x14ac:dyDescent="0.2">
      <c r="A448" s="3"/>
      <c r="B448" s="17"/>
      <c r="C448" s="17"/>
      <c r="D448" s="17"/>
      <c r="E448" s="17"/>
      <c r="F448" s="17"/>
      <c r="G448" s="17"/>
      <c r="H448" s="17"/>
      <c r="I448" s="17"/>
      <c r="J448" s="17"/>
      <c r="K448" s="17"/>
      <c r="L448" s="17"/>
      <c r="M448" s="17"/>
      <c r="N448" s="17"/>
      <c r="O448" s="17"/>
      <c r="P448" s="17"/>
      <c r="Q448" s="175" t="s">
        <v>73</v>
      </c>
      <c r="R448" s="281"/>
      <c r="S448" s="281"/>
      <c r="T448" s="281"/>
      <c r="U448" s="281"/>
      <c r="V448" s="281"/>
      <c r="W448" s="281"/>
      <c r="X448" s="281"/>
      <c r="Y448" s="21"/>
      <c r="Z448" s="175" t="s">
        <v>87</v>
      </c>
      <c r="AA448" s="175"/>
      <c r="AB448" s="175"/>
      <c r="AC448" s="175"/>
      <c r="AD448" s="175"/>
      <c r="AE448" s="175"/>
      <c r="AF448" s="175"/>
      <c r="AG448" s="175"/>
      <c r="AH448" s="119"/>
      <c r="AI448" s="119"/>
      <c r="AJ448" s="17"/>
      <c r="AK448" s="17"/>
      <c r="AL448" s="17"/>
      <c r="AM448" s="17"/>
      <c r="AN448" s="17"/>
      <c r="AO448" s="17"/>
      <c r="AP448" s="17"/>
      <c r="AQ448" s="17"/>
      <c r="AR448" s="17"/>
      <c r="AS448" s="17"/>
      <c r="AT448" s="17"/>
      <c r="AU448" s="1"/>
      <c r="AV448" s="1"/>
      <c r="AW448" s="1"/>
      <c r="AX448" s="1"/>
      <c r="AY448" s="1"/>
      <c r="AZ448" s="1"/>
      <c r="BA448" s="1"/>
      <c r="BB448" s="1"/>
      <c r="BC448" s="1"/>
      <c r="BD448" s="1"/>
    </row>
    <row r="449" spans="1:57" ht="2.25" customHeight="1" x14ac:dyDescent="0.2">
      <c r="A449" s="3"/>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
      <c r="AV449" s="1"/>
      <c r="AW449" s="1"/>
      <c r="AX449" s="1"/>
      <c r="AY449" s="1"/>
      <c r="AZ449" s="1"/>
      <c r="BA449" s="1"/>
      <c r="BB449" s="1"/>
      <c r="BC449" s="1"/>
      <c r="BD449" s="1"/>
    </row>
    <row r="450" spans="1:57" ht="15" customHeight="1" x14ac:dyDescent="0.2">
      <c r="A450" s="3"/>
      <c r="B450" s="111" t="s">
        <v>69</v>
      </c>
      <c r="C450" s="119"/>
      <c r="D450" s="119"/>
      <c r="E450" s="119"/>
      <c r="F450" s="119"/>
      <c r="G450" s="119"/>
      <c r="H450" s="119"/>
      <c r="I450" s="119"/>
      <c r="J450" s="119"/>
      <c r="K450" s="119"/>
      <c r="L450" s="119"/>
      <c r="M450" s="119"/>
      <c r="N450" s="119"/>
      <c r="O450" s="119"/>
      <c r="P450" s="17"/>
      <c r="Q450" s="177"/>
      <c r="R450" s="178"/>
      <c r="S450" s="178"/>
      <c r="T450" s="178"/>
      <c r="U450" s="178"/>
      <c r="V450" s="179"/>
      <c r="W450" s="119" t="s">
        <v>66</v>
      </c>
      <c r="X450" s="119"/>
      <c r="Y450" s="17"/>
      <c r="Z450" s="275"/>
      <c r="AA450" s="276"/>
      <c r="AB450" s="276"/>
      <c r="AC450" s="276"/>
      <c r="AD450" s="276"/>
      <c r="AE450" s="276"/>
      <c r="AF450" s="276"/>
      <c r="AG450" s="277"/>
      <c r="AH450" s="119" t="s">
        <v>58</v>
      </c>
      <c r="AI450" s="119"/>
      <c r="AJ450" s="17"/>
      <c r="AK450" s="17"/>
      <c r="AL450" s="17"/>
      <c r="AM450" s="17"/>
      <c r="AN450" s="17"/>
      <c r="AO450" s="17"/>
      <c r="AP450" s="17"/>
      <c r="AQ450" s="17"/>
      <c r="AR450" s="17"/>
      <c r="AS450" s="17"/>
      <c r="AT450" s="17"/>
      <c r="AU450" s="1"/>
      <c r="AV450" s="1"/>
      <c r="AW450" s="1"/>
      <c r="AX450" s="1"/>
      <c r="AY450" s="1"/>
      <c r="AZ450" s="1"/>
      <c r="BA450" s="1"/>
      <c r="BB450" s="1"/>
      <c r="BC450" s="1"/>
      <c r="BD450" s="1"/>
      <c r="BE450" s="70"/>
    </row>
    <row r="451" spans="1:57" ht="2.25" customHeight="1" x14ac:dyDescent="0.2">
      <c r="A451" s="3"/>
      <c r="B451" s="17"/>
      <c r="C451" s="17"/>
      <c r="D451" s="17"/>
      <c r="E451" s="17"/>
      <c r="F451" s="17"/>
      <c r="G451" s="17"/>
      <c r="H451" s="17"/>
      <c r="I451" s="17"/>
      <c r="J451" s="17"/>
      <c r="K451" s="17"/>
      <c r="L451" s="17"/>
      <c r="M451" s="17"/>
      <c r="N451" s="17"/>
      <c r="O451" s="16"/>
      <c r="P451" s="16"/>
      <c r="Q451" s="94"/>
      <c r="R451" s="94"/>
      <c r="S451" s="94"/>
      <c r="T451" s="94"/>
      <c r="U451" s="94"/>
      <c r="V451" s="94"/>
      <c r="W451" s="17"/>
      <c r="X451" s="17"/>
      <c r="Y451" s="17"/>
      <c r="Z451" s="94"/>
      <c r="AA451" s="94"/>
      <c r="AB451" s="94"/>
      <c r="AC451" s="94"/>
      <c r="AD451" s="94"/>
      <c r="AE451" s="94"/>
      <c r="AF451" s="94"/>
      <c r="AG451" s="94"/>
      <c r="AH451" s="17"/>
      <c r="AI451" s="17"/>
      <c r="AJ451" s="17"/>
      <c r="AK451" s="17"/>
      <c r="AL451" s="17"/>
      <c r="AM451" s="17"/>
      <c r="AN451" s="17"/>
      <c r="AO451" s="17"/>
      <c r="AP451" s="17"/>
      <c r="AQ451" s="17"/>
      <c r="AR451" s="17"/>
      <c r="AS451" s="17"/>
      <c r="AT451" s="17"/>
      <c r="AU451" s="1"/>
      <c r="AV451" s="1"/>
      <c r="AW451" s="1"/>
      <c r="AX451" s="1"/>
      <c r="AY451" s="1"/>
      <c r="AZ451" s="1"/>
      <c r="BA451" s="1"/>
      <c r="BB451" s="1"/>
      <c r="BC451" s="1"/>
      <c r="BD451" s="1"/>
    </row>
    <row r="452" spans="1:57" ht="15" customHeight="1" x14ac:dyDescent="0.2">
      <c r="A452" s="3"/>
      <c r="B452" s="111" t="s">
        <v>92</v>
      </c>
      <c r="C452" s="119"/>
      <c r="D452" s="119"/>
      <c r="E452" s="119"/>
      <c r="F452" s="119"/>
      <c r="G452" s="119"/>
      <c r="H452" s="119"/>
      <c r="I452" s="119"/>
      <c r="J452" s="119"/>
      <c r="K452" s="119"/>
      <c r="L452" s="119"/>
      <c r="M452" s="119"/>
      <c r="N452" s="119"/>
      <c r="O452" s="119"/>
      <c r="P452" s="17"/>
      <c r="Q452" s="177"/>
      <c r="R452" s="178"/>
      <c r="S452" s="178"/>
      <c r="T452" s="178"/>
      <c r="U452" s="178"/>
      <c r="V452" s="179"/>
      <c r="W452" s="119" t="s">
        <v>66</v>
      </c>
      <c r="X452" s="119"/>
      <c r="Y452" s="17"/>
      <c r="Z452" s="275"/>
      <c r="AA452" s="276"/>
      <c r="AB452" s="276"/>
      <c r="AC452" s="276"/>
      <c r="AD452" s="276"/>
      <c r="AE452" s="276"/>
      <c r="AF452" s="276"/>
      <c r="AG452" s="277"/>
      <c r="AH452" s="119" t="s">
        <v>58</v>
      </c>
      <c r="AI452" s="119"/>
      <c r="AJ452" s="17"/>
      <c r="AK452" s="17"/>
      <c r="AL452" s="17"/>
      <c r="AM452" s="17"/>
      <c r="AN452" s="17"/>
      <c r="AO452" s="17"/>
      <c r="AP452" s="17"/>
      <c r="AQ452" s="17"/>
      <c r="AR452" s="17"/>
      <c r="AS452" s="17"/>
      <c r="AT452" s="17"/>
      <c r="AU452" s="1"/>
      <c r="AV452" s="1"/>
      <c r="AW452" s="1"/>
      <c r="AX452" s="1"/>
      <c r="AY452" s="1"/>
      <c r="AZ452" s="1"/>
      <c r="BA452" s="1"/>
      <c r="BB452" s="1"/>
      <c r="BC452" s="1"/>
      <c r="BD452" s="1"/>
      <c r="BE452" s="70"/>
    </row>
    <row r="453" spans="1:57" ht="2.25" customHeight="1" x14ac:dyDescent="0.2">
      <c r="A453" s="3"/>
      <c r="B453" s="17"/>
      <c r="C453" s="17"/>
      <c r="D453" s="17"/>
      <c r="E453" s="17"/>
      <c r="F453" s="17"/>
      <c r="G453" s="17"/>
      <c r="H453" s="17"/>
      <c r="I453" s="17"/>
      <c r="J453" s="17"/>
      <c r="K453" s="17"/>
      <c r="L453" s="17"/>
      <c r="M453" s="17"/>
      <c r="N453" s="17"/>
      <c r="O453" s="16"/>
      <c r="P453" s="16"/>
      <c r="Q453" s="94"/>
      <c r="R453" s="94"/>
      <c r="S453" s="94"/>
      <c r="T453" s="94"/>
      <c r="U453" s="94"/>
      <c r="V453" s="94"/>
      <c r="W453" s="17"/>
      <c r="X453" s="17"/>
      <c r="Y453" s="17"/>
      <c r="Z453" s="94"/>
      <c r="AA453" s="94"/>
      <c r="AB453" s="94"/>
      <c r="AC453" s="94"/>
      <c r="AD453" s="94"/>
      <c r="AE453" s="94"/>
      <c r="AF453" s="94"/>
      <c r="AG453" s="94"/>
      <c r="AH453" s="17"/>
      <c r="AI453" s="17"/>
      <c r="AJ453" s="17"/>
      <c r="AK453" s="17"/>
      <c r="AL453" s="17"/>
      <c r="AM453" s="17"/>
      <c r="AN453" s="17"/>
      <c r="AO453" s="17"/>
      <c r="AP453" s="17"/>
      <c r="AQ453" s="17"/>
      <c r="AR453" s="17"/>
      <c r="AS453" s="17"/>
      <c r="AT453" s="17"/>
      <c r="AU453" s="1"/>
      <c r="AV453" s="1"/>
      <c r="AW453" s="1"/>
      <c r="AX453" s="1"/>
      <c r="AY453" s="1"/>
      <c r="AZ453" s="1"/>
      <c r="BA453" s="1"/>
      <c r="BB453" s="1"/>
      <c r="BC453" s="1"/>
      <c r="BD453" s="1"/>
    </row>
    <row r="454" spans="1:57" ht="15" customHeight="1" x14ac:dyDescent="0.2">
      <c r="A454" s="3"/>
      <c r="B454" s="111" t="s">
        <v>70</v>
      </c>
      <c r="C454" s="119"/>
      <c r="D454" s="119"/>
      <c r="E454" s="119"/>
      <c r="F454" s="119"/>
      <c r="G454" s="119"/>
      <c r="H454" s="119"/>
      <c r="I454" s="119"/>
      <c r="J454" s="119"/>
      <c r="K454" s="119"/>
      <c r="L454" s="119"/>
      <c r="M454" s="119"/>
      <c r="N454" s="119"/>
      <c r="O454" s="119"/>
      <c r="P454" s="19"/>
      <c r="Q454" s="177"/>
      <c r="R454" s="178"/>
      <c r="S454" s="178"/>
      <c r="T454" s="178"/>
      <c r="U454" s="178"/>
      <c r="V454" s="179"/>
      <c r="W454" s="119" t="s">
        <v>66</v>
      </c>
      <c r="X454" s="119"/>
      <c r="Y454" s="17"/>
      <c r="Z454" s="275"/>
      <c r="AA454" s="276"/>
      <c r="AB454" s="276"/>
      <c r="AC454" s="276"/>
      <c r="AD454" s="276"/>
      <c r="AE454" s="276"/>
      <c r="AF454" s="276"/>
      <c r="AG454" s="277"/>
      <c r="AH454" s="119" t="s">
        <v>58</v>
      </c>
      <c r="AI454" s="119"/>
      <c r="AJ454" s="17"/>
      <c r="AK454" s="17"/>
      <c r="AL454" s="17"/>
      <c r="AM454" s="17"/>
      <c r="AN454" s="17"/>
      <c r="AO454" s="17"/>
      <c r="AP454" s="17"/>
      <c r="AQ454" s="17"/>
      <c r="AR454" s="17"/>
      <c r="AS454" s="17"/>
      <c r="AT454" s="17"/>
      <c r="AU454" s="1"/>
      <c r="AV454" s="1"/>
      <c r="AW454" s="1"/>
      <c r="AX454" s="1"/>
      <c r="AY454" s="1"/>
      <c r="AZ454" s="1"/>
      <c r="BA454" s="1"/>
      <c r="BB454" s="1"/>
      <c r="BC454" s="1"/>
      <c r="BD454" s="1"/>
    </row>
    <row r="455" spans="1:57" ht="2.25" customHeight="1" x14ac:dyDescent="0.2">
      <c r="A455" s="3"/>
      <c r="B455" s="17"/>
      <c r="C455" s="17"/>
      <c r="D455" s="17"/>
      <c r="E455" s="17"/>
      <c r="F455" s="17"/>
      <c r="G455" s="17"/>
      <c r="H455" s="17"/>
      <c r="I455" s="17"/>
      <c r="J455" s="17"/>
      <c r="K455" s="17"/>
      <c r="L455" s="17"/>
      <c r="M455" s="17"/>
      <c r="N455" s="17"/>
      <c r="O455" s="17"/>
      <c r="P455" s="17"/>
      <c r="Q455" s="94"/>
      <c r="R455" s="94"/>
      <c r="S455" s="94"/>
      <c r="T455" s="94"/>
      <c r="U455" s="94"/>
      <c r="V455" s="94"/>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
      <c r="AV455" s="1"/>
      <c r="AW455" s="1"/>
      <c r="AX455" s="1"/>
      <c r="AY455" s="1"/>
      <c r="AZ455" s="1"/>
      <c r="BA455" s="1"/>
      <c r="BB455" s="1"/>
      <c r="BC455" s="1"/>
      <c r="BD455" s="1"/>
    </row>
    <row r="456" spans="1:57" ht="15" customHeight="1" x14ac:dyDescent="0.2">
      <c r="A456" s="3"/>
      <c r="B456" s="111" t="s">
        <v>71</v>
      </c>
      <c r="C456" s="119"/>
      <c r="D456" s="119"/>
      <c r="E456" s="119"/>
      <c r="F456" s="119"/>
      <c r="G456" s="119"/>
      <c r="H456" s="119"/>
      <c r="I456" s="119"/>
      <c r="J456" s="119"/>
      <c r="K456" s="119"/>
      <c r="L456" s="119"/>
      <c r="M456" s="119"/>
      <c r="N456" s="119"/>
      <c r="O456" s="119"/>
      <c r="P456" s="17"/>
      <c r="Q456" s="177"/>
      <c r="R456" s="178"/>
      <c r="S456" s="178"/>
      <c r="T456" s="178"/>
      <c r="U456" s="178"/>
      <c r="V456" s="179"/>
      <c r="W456" s="119" t="s">
        <v>66</v>
      </c>
      <c r="X456" s="119"/>
      <c r="Y456" s="17"/>
      <c r="Z456" s="275"/>
      <c r="AA456" s="276"/>
      <c r="AB456" s="276"/>
      <c r="AC456" s="276"/>
      <c r="AD456" s="276"/>
      <c r="AE456" s="276"/>
      <c r="AF456" s="276"/>
      <c r="AG456" s="277"/>
      <c r="AH456" s="119" t="s">
        <v>58</v>
      </c>
      <c r="AI456" s="119"/>
      <c r="AJ456" s="17"/>
      <c r="AK456" s="17"/>
      <c r="AL456" s="17"/>
      <c r="AM456" s="17"/>
      <c r="AN456" s="17"/>
      <c r="AO456" s="17"/>
      <c r="AP456" s="17"/>
      <c r="AQ456" s="17"/>
      <c r="AR456" s="17"/>
      <c r="AS456" s="17"/>
      <c r="AT456" s="17"/>
      <c r="AU456" s="1"/>
      <c r="AV456" s="1"/>
      <c r="AW456" s="1"/>
      <c r="AX456" s="1"/>
      <c r="AY456" s="1"/>
      <c r="AZ456" s="1"/>
      <c r="BA456" s="1"/>
      <c r="BB456" s="1"/>
      <c r="BC456" s="1"/>
      <c r="BD456" s="1"/>
    </row>
    <row r="457" spans="1:57" ht="2.25" customHeight="1" x14ac:dyDescent="0.2">
      <c r="A457" s="3"/>
      <c r="B457" s="16"/>
      <c r="C457" s="17"/>
      <c r="D457" s="17"/>
      <c r="E457" s="17"/>
      <c r="F457" s="17"/>
      <c r="G457" s="17"/>
      <c r="H457" s="17"/>
      <c r="I457" s="17"/>
      <c r="J457" s="17"/>
      <c r="K457" s="17"/>
      <c r="L457" s="17"/>
      <c r="M457" s="17"/>
      <c r="N457" s="17"/>
      <c r="O457" s="17"/>
      <c r="P457" s="17"/>
      <c r="Q457" s="9"/>
      <c r="R457" s="9"/>
      <c r="S457" s="9"/>
      <c r="T457" s="9"/>
      <c r="U457" s="9"/>
      <c r="V457" s="9"/>
      <c r="W457" s="17"/>
      <c r="X457" s="17"/>
      <c r="Y457" s="17"/>
      <c r="Z457" s="12"/>
      <c r="AA457" s="12"/>
      <c r="AB457" s="12"/>
      <c r="AC457" s="12"/>
      <c r="AD457" s="12"/>
      <c r="AE457" s="12"/>
      <c r="AF457" s="12"/>
      <c r="AG457" s="12"/>
      <c r="AH457" s="17"/>
      <c r="AI457" s="17"/>
      <c r="AJ457" s="17"/>
      <c r="AK457" s="17"/>
      <c r="AL457" s="17"/>
      <c r="AM457" s="17"/>
      <c r="AN457" s="17"/>
      <c r="AO457" s="17"/>
      <c r="AP457" s="17"/>
      <c r="AQ457" s="17"/>
      <c r="AR457" s="17"/>
      <c r="AS457" s="17"/>
      <c r="AT457" s="17"/>
      <c r="AU457" s="1"/>
      <c r="AV457" s="1"/>
      <c r="AW457" s="1"/>
      <c r="AX457" s="1"/>
      <c r="AY457" s="1"/>
      <c r="AZ457" s="1"/>
      <c r="BA457" s="1"/>
      <c r="BB457" s="1"/>
      <c r="BC457" s="1"/>
      <c r="BD457" s="1"/>
    </row>
    <row r="458" spans="1:57" ht="15" customHeight="1" x14ac:dyDescent="0.2">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c r="AN458" s="121"/>
      <c r="AO458" s="121"/>
      <c r="AP458" s="121"/>
      <c r="AQ458" s="17"/>
      <c r="AR458" s="17"/>
      <c r="AS458" s="17"/>
      <c r="AT458" s="17"/>
      <c r="AU458" s="1"/>
      <c r="AV458" s="1"/>
      <c r="AW458" s="1"/>
      <c r="AX458" s="1"/>
      <c r="AY458" s="1"/>
      <c r="AZ458" s="1"/>
      <c r="BA458" s="1"/>
      <c r="BB458" s="1"/>
      <c r="BC458" s="1"/>
      <c r="BD458" s="1"/>
    </row>
    <row r="459" spans="1:57" ht="15" customHeight="1" x14ac:dyDescent="0.2">
      <c r="A459" s="3"/>
      <c r="B459" s="126" t="s">
        <v>93</v>
      </c>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c r="AO459" s="126"/>
      <c r="AP459" s="127"/>
      <c r="AQ459" s="17"/>
      <c r="AR459" s="17"/>
      <c r="AS459" s="17"/>
      <c r="AT459" s="17"/>
      <c r="AU459" s="1"/>
      <c r="AV459" s="1"/>
      <c r="AW459" s="1"/>
      <c r="AX459" s="1"/>
      <c r="AY459" s="1"/>
      <c r="AZ459" s="1"/>
      <c r="BA459" s="1"/>
      <c r="BB459" s="1"/>
      <c r="BC459" s="1"/>
      <c r="BD459" s="1"/>
    </row>
    <row r="460" spans="1:57" ht="15" customHeight="1" x14ac:dyDescent="0.2">
      <c r="A460" s="3"/>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7"/>
      <c r="AQ460" s="17"/>
      <c r="AR460" s="17"/>
      <c r="AS460" s="17"/>
      <c r="AT460" s="17"/>
      <c r="AU460" s="1"/>
      <c r="AV460" s="1"/>
      <c r="AW460" s="1"/>
      <c r="AX460" s="1"/>
      <c r="AY460" s="1"/>
      <c r="AZ460" s="1"/>
      <c r="BA460" s="1"/>
      <c r="BB460" s="1"/>
      <c r="BC460" s="1"/>
      <c r="BD460" s="1"/>
    </row>
    <row r="461" spans="1:57" ht="15" customHeight="1" x14ac:dyDescent="0.2">
      <c r="A461" s="3">
        <v>45</v>
      </c>
      <c r="B461" s="148" t="s">
        <v>94</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49"/>
      <c r="AL461" s="149"/>
      <c r="AM461" s="149"/>
      <c r="AN461" s="149"/>
      <c r="AO461" s="149"/>
      <c r="AP461" s="149"/>
      <c r="AQ461" s="17"/>
      <c r="AR461" s="17"/>
      <c r="AS461" s="17"/>
      <c r="AT461" s="17"/>
      <c r="AU461" s="1"/>
      <c r="AV461" s="1"/>
      <c r="AW461" s="1"/>
      <c r="AX461" s="1"/>
      <c r="AY461" s="1"/>
      <c r="AZ461" s="1"/>
      <c r="BA461" s="1"/>
      <c r="BB461" s="1"/>
      <c r="BC461" s="1"/>
      <c r="BD461" s="1"/>
    </row>
    <row r="462" spans="1:57" ht="2.25" customHeight="1" x14ac:dyDescent="0.2">
      <c r="A462" s="3"/>
      <c r="B462" s="17"/>
      <c r="C462" s="17"/>
      <c r="D462" s="17"/>
      <c r="E462" s="17"/>
      <c r="F462" s="17"/>
      <c r="G462" s="17"/>
      <c r="H462" s="17"/>
      <c r="I462" s="17"/>
      <c r="J462" s="17"/>
      <c r="K462" s="17"/>
      <c r="L462" s="17"/>
      <c r="M462" s="17"/>
      <c r="N462" s="16"/>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
      <c r="AV462" s="1"/>
      <c r="AW462" s="1"/>
      <c r="AX462" s="1"/>
      <c r="AY462" s="1"/>
      <c r="AZ462" s="1"/>
      <c r="BA462" s="1"/>
      <c r="BB462" s="1"/>
      <c r="BC462" s="1"/>
      <c r="BD462" s="1"/>
    </row>
    <row r="463" spans="1:57" ht="15" customHeight="1" x14ac:dyDescent="0.2">
      <c r="A463" s="3"/>
      <c r="B463" s="104" t="s">
        <v>95</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7"/>
      <c r="AR463" s="17"/>
      <c r="AS463" s="17"/>
      <c r="AT463" s="17"/>
      <c r="AU463" s="1"/>
      <c r="AV463" s="1"/>
      <c r="AW463" s="1"/>
      <c r="AX463" s="1"/>
      <c r="AY463" s="1"/>
      <c r="AZ463" s="1"/>
      <c r="BA463" s="1"/>
      <c r="BB463" s="1"/>
      <c r="BC463" s="1"/>
      <c r="BD463" s="1"/>
    </row>
    <row r="464" spans="1:57" ht="2.25" customHeight="1" x14ac:dyDescent="0.2">
      <c r="A464" s="3"/>
      <c r="B464" s="17"/>
      <c r="C464" s="17"/>
      <c r="D464" s="17"/>
      <c r="E464" s="17"/>
      <c r="F464" s="17"/>
      <c r="G464" s="17"/>
      <c r="H464" s="17"/>
      <c r="I464" s="17"/>
      <c r="J464" s="17"/>
      <c r="K464" s="17"/>
      <c r="L464" s="17"/>
      <c r="M464" s="17"/>
      <c r="N464" s="16"/>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
      <c r="AV464" s="1"/>
      <c r="AW464" s="1"/>
      <c r="AX464" s="1"/>
      <c r="AY464" s="1"/>
      <c r="AZ464" s="1"/>
      <c r="BA464" s="1"/>
      <c r="BB464" s="1"/>
      <c r="BC464" s="1"/>
      <c r="BD464" s="1"/>
    </row>
    <row r="465" spans="1:57" ht="15" customHeight="1" x14ac:dyDescent="0.2">
      <c r="A465" s="3"/>
      <c r="B465" s="172"/>
      <c r="C465" s="173"/>
      <c r="D465" s="173"/>
      <c r="E465" s="173"/>
      <c r="F465" s="173"/>
      <c r="G465" s="173"/>
      <c r="H465" s="173"/>
      <c r="I465" s="174"/>
      <c r="J465" s="119" t="s">
        <v>58</v>
      </c>
      <c r="K465" s="119"/>
      <c r="L465" s="17"/>
      <c r="M465" s="17"/>
      <c r="N465" s="17"/>
      <c r="O465" s="17"/>
      <c r="P465" s="17"/>
      <c r="Q465" s="17"/>
      <c r="R465" s="17"/>
      <c r="S465" s="17"/>
      <c r="T465" s="17"/>
      <c r="U465" s="17"/>
      <c r="V465" s="17"/>
      <c r="W465" s="17"/>
      <c r="X465" s="17"/>
      <c r="Y465" s="17"/>
      <c r="Z465" s="12"/>
      <c r="AA465" s="12"/>
      <c r="AB465" s="12"/>
      <c r="AC465" s="12"/>
      <c r="AD465" s="12"/>
      <c r="AE465" s="12"/>
      <c r="AF465" s="12"/>
      <c r="AG465" s="12"/>
      <c r="AH465" s="17"/>
      <c r="AI465" s="17"/>
      <c r="AJ465" s="17"/>
      <c r="AK465" s="17"/>
      <c r="AL465" s="17"/>
      <c r="AM465" s="17"/>
      <c r="AN465" s="17"/>
      <c r="AO465" s="17"/>
      <c r="AP465" s="17"/>
      <c r="AQ465" s="17"/>
      <c r="AR465" s="17"/>
      <c r="AS465" s="17"/>
      <c r="AT465" s="17"/>
      <c r="AU465" s="1"/>
      <c r="AV465" s="1"/>
      <c r="AW465" s="1"/>
      <c r="AX465" s="1"/>
      <c r="AY465" s="1"/>
      <c r="AZ465" s="1"/>
      <c r="BA465" s="1"/>
      <c r="BB465" s="1"/>
      <c r="BC465" s="1"/>
      <c r="BD465" s="1"/>
      <c r="BE465" s="70"/>
    </row>
    <row r="466" spans="1:57" ht="2.25" customHeight="1" x14ac:dyDescent="0.2">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12"/>
      <c r="AA466" s="12"/>
      <c r="AB466" s="12"/>
      <c r="AC466" s="12"/>
      <c r="AD466" s="12"/>
      <c r="AE466" s="12"/>
      <c r="AF466" s="12"/>
      <c r="AG466" s="12"/>
      <c r="AH466" s="87"/>
      <c r="AI466" s="87"/>
      <c r="AJ466" s="87"/>
      <c r="AK466" s="87"/>
      <c r="AL466" s="87"/>
      <c r="AM466" s="87"/>
      <c r="AN466" s="87"/>
      <c r="AO466" s="87"/>
      <c r="AP466" s="87"/>
      <c r="AQ466" s="87"/>
      <c r="AR466" s="87"/>
      <c r="AS466" s="87"/>
      <c r="AT466" s="87"/>
      <c r="AU466" s="1"/>
      <c r="AV466" s="1"/>
      <c r="AW466" s="1"/>
      <c r="AX466" s="1"/>
      <c r="AY466" s="1"/>
      <c r="AZ466" s="1"/>
      <c r="BA466" s="1"/>
      <c r="BB466" s="1"/>
      <c r="BC466" s="1"/>
      <c r="BD466" s="1"/>
      <c r="BE466" s="70"/>
    </row>
    <row r="467" spans="1:57" ht="15" customHeight="1" x14ac:dyDescent="0.2">
      <c r="A467" s="3">
        <v>46</v>
      </c>
      <c r="B467" s="162" t="s">
        <v>186</v>
      </c>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c r="AA467" s="162"/>
      <c r="AB467" s="162"/>
      <c r="AC467" s="162"/>
      <c r="AD467" s="162"/>
      <c r="AE467" s="162"/>
      <c r="AF467" s="162"/>
      <c r="AG467" s="162"/>
      <c r="AH467" s="162"/>
      <c r="AI467" s="162"/>
      <c r="AJ467" s="162"/>
      <c r="AK467" s="162"/>
      <c r="AL467" s="162"/>
      <c r="AM467" s="162"/>
      <c r="AN467" s="162"/>
      <c r="AO467" s="162"/>
      <c r="AP467" s="162"/>
      <c r="AQ467" s="17"/>
      <c r="AR467" s="17"/>
      <c r="AS467" s="17"/>
      <c r="AT467" s="17"/>
      <c r="AU467" s="1"/>
      <c r="AV467" s="1"/>
      <c r="AW467" s="1"/>
      <c r="AX467" s="1"/>
      <c r="AY467" s="1"/>
      <c r="AZ467" s="1"/>
      <c r="BA467" s="1"/>
      <c r="BB467" s="1"/>
      <c r="BC467" s="1"/>
      <c r="BD467" s="1"/>
    </row>
    <row r="468" spans="1:57" ht="15" customHeight="1" x14ac:dyDescent="0.2">
      <c r="A468" s="89"/>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7"/>
      <c r="AR468" s="87"/>
      <c r="AS468" s="87"/>
      <c r="AT468" s="87"/>
      <c r="AU468" s="1"/>
      <c r="AV468" s="1"/>
      <c r="AW468" s="1"/>
      <c r="AX468" s="1"/>
      <c r="AY468" s="1"/>
      <c r="AZ468" s="1"/>
      <c r="BA468" s="1"/>
      <c r="BB468" s="1"/>
      <c r="BC468" s="1"/>
      <c r="BD468" s="1"/>
    </row>
    <row r="469" spans="1:57" ht="15" customHeight="1" x14ac:dyDescent="0.2">
      <c r="A469" s="3"/>
      <c r="B469" s="126" t="s">
        <v>96</v>
      </c>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c r="AO469" s="126"/>
      <c r="AP469" s="127"/>
      <c r="AQ469" s="17"/>
      <c r="AR469" s="17"/>
      <c r="AS469" s="17"/>
      <c r="AT469" s="17"/>
      <c r="AU469" s="1"/>
      <c r="AV469" s="1"/>
      <c r="AW469" s="1"/>
      <c r="AX469" s="1"/>
      <c r="AY469" s="1"/>
      <c r="AZ469" s="1"/>
      <c r="BA469" s="1"/>
      <c r="BB469" s="1"/>
      <c r="BC469" s="1"/>
      <c r="BD469" s="1"/>
    </row>
    <row r="470" spans="1:57" ht="15" customHeight="1" x14ac:dyDescent="0.2">
      <c r="A470" s="3"/>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
      <c r="AV470" s="1"/>
      <c r="AW470" s="1"/>
      <c r="AX470" s="1"/>
      <c r="AY470" s="1"/>
      <c r="AZ470" s="1"/>
      <c r="BA470" s="1"/>
      <c r="BB470" s="1"/>
      <c r="BC470" s="1"/>
      <c r="BD470" s="1"/>
    </row>
    <row r="471" spans="1:57" ht="15" customHeight="1" x14ac:dyDescent="0.2">
      <c r="A471" s="3">
        <v>47</v>
      </c>
      <c r="B471" s="24" t="s">
        <v>97</v>
      </c>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
      <c r="AV471" s="1"/>
      <c r="AW471" s="1"/>
      <c r="AX471" s="1"/>
      <c r="AY471" s="1"/>
      <c r="AZ471" s="1"/>
      <c r="BA471" s="1"/>
      <c r="BB471" s="1"/>
      <c r="BC471" s="1"/>
      <c r="BD471" s="1"/>
    </row>
    <row r="472" spans="1:57" ht="2.25" customHeight="1" x14ac:dyDescent="0.2">
      <c r="A472" s="3"/>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
      <c r="AV472" s="1"/>
      <c r="AW472" s="1"/>
      <c r="AX472" s="1"/>
      <c r="AY472" s="1"/>
      <c r="AZ472" s="1"/>
      <c r="BA472" s="1"/>
      <c r="BB472" s="1"/>
      <c r="BC472" s="1"/>
      <c r="BD472" s="1"/>
    </row>
    <row r="473" spans="1:57" ht="30" customHeight="1" x14ac:dyDescent="0.2">
      <c r="A473" s="3"/>
      <c r="B473" s="107" t="s">
        <v>187</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3"/>
      <c r="AP473" s="123"/>
      <c r="AQ473" s="17"/>
      <c r="AR473" s="17"/>
      <c r="AS473" s="17"/>
      <c r="AT473" s="17"/>
      <c r="AU473" s="1"/>
      <c r="AV473" s="1"/>
      <c r="AW473" s="1"/>
      <c r="AX473" s="1"/>
      <c r="AY473" s="1"/>
      <c r="AZ473" s="1"/>
      <c r="BA473" s="1"/>
      <c r="BB473" s="1"/>
      <c r="BC473" s="1"/>
      <c r="BD473" s="1"/>
    </row>
    <row r="474" spans="1:57" ht="15" customHeight="1" x14ac:dyDescent="0.2">
      <c r="A474" s="3"/>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7"/>
      <c r="AR474" s="17"/>
      <c r="AS474" s="17"/>
      <c r="AT474" s="17"/>
      <c r="AU474" s="1"/>
      <c r="AV474" s="1"/>
      <c r="AW474" s="1"/>
      <c r="AX474" s="1"/>
      <c r="AY474" s="1"/>
      <c r="AZ474" s="1"/>
      <c r="BA474" s="1"/>
      <c r="BB474" s="1"/>
      <c r="BC474" s="1"/>
      <c r="BD474" s="1"/>
    </row>
    <row r="475" spans="1:57" ht="15" customHeight="1" x14ac:dyDescent="0.2">
      <c r="A475" s="3"/>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7"/>
      <c r="AR475" s="17"/>
      <c r="AS475" s="17"/>
      <c r="AT475" s="17"/>
      <c r="AU475" s="1"/>
      <c r="AV475" s="1"/>
      <c r="AW475" s="1"/>
      <c r="AX475" s="1"/>
      <c r="AY475" s="1"/>
      <c r="AZ475" s="1"/>
      <c r="BA475" s="1"/>
      <c r="BB475" s="1"/>
      <c r="BC475" s="1"/>
      <c r="BD475" s="1"/>
    </row>
    <row r="476" spans="1:57" ht="15" customHeight="1" x14ac:dyDescent="0.2">
      <c r="A476" s="3"/>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
      <c r="AV476" s="1"/>
      <c r="AW476" s="1"/>
      <c r="AX476" s="1"/>
      <c r="AY476" s="1"/>
      <c r="AZ476" s="1"/>
      <c r="BA476" s="1"/>
      <c r="BB476" s="1"/>
      <c r="BC476" s="1"/>
      <c r="BD476" s="1"/>
    </row>
    <row r="477" spans="1:57" ht="15" customHeight="1" x14ac:dyDescent="0.2">
      <c r="A477" s="3"/>
      <c r="B477" s="121" t="s">
        <v>98</v>
      </c>
      <c r="C477" s="149"/>
      <c r="D477" s="149"/>
      <c r="E477" s="149"/>
      <c r="F477" s="149"/>
      <c r="G477" s="149"/>
      <c r="H477" s="149"/>
      <c r="I477" s="149"/>
      <c r="J477" s="149"/>
      <c r="K477" s="149"/>
      <c r="L477" s="149"/>
      <c r="M477" s="149"/>
      <c r="N477" s="149"/>
      <c r="O477" s="149"/>
      <c r="P477" s="17"/>
      <c r="Q477" s="275"/>
      <c r="R477" s="276"/>
      <c r="S477" s="276"/>
      <c r="T477" s="276"/>
      <c r="U477" s="276"/>
      <c r="V477" s="276"/>
      <c r="W477" s="276"/>
      <c r="X477" s="277"/>
      <c r="Y477" s="119" t="s">
        <v>58</v>
      </c>
      <c r="Z477" s="119"/>
      <c r="AA477" s="17"/>
      <c r="AB477" s="17"/>
      <c r="AC477" s="17"/>
      <c r="AD477" s="17"/>
      <c r="AE477" s="17"/>
      <c r="AF477" s="17"/>
      <c r="AG477" s="17"/>
      <c r="AH477" s="17"/>
      <c r="AI477" s="17"/>
      <c r="AJ477" s="17"/>
      <c r="AK477" s="17"/>
      <c r="AL477" s="17"/>
      <c r="AM477" s="17"/>
      <c r="AN477" s="17"/>
      <c r="AO477" s="17"/>
      <c r="AP477" s="17"/>
      <c r="AQ477" s="17"/>
      <c r="AR477" s="17"/>
      <c r="AS477" s="17"/>
      <c r="AT477" s="17"/>
      <c r="AU477" s="1"/>
      <c r="AV477" s="1"/>
      <c r="AW477" s="1"/>
      <c r="AX477" s="1"/>
      <c r="AY477" s="1"/>
      <c r="AZ477" s="1"/>
      <c r="BA477" s="1"/>
      <c r="BB477" s="1"/>
      <c r="BC477" s="1"/>
      <c r="BD477" s="1"/>
    </row>
    <row r="478" spans="1:57" ht="2.25" customHeight="1" x14ac:dyDescent="0.2">
      <c r="A478" s="3"/>
      <c r="B478" s="17"/>
      <c r="C478" s="17"/>
      <c r="D478" s="17"/>
      <c r="E478" s="17"/>
      <c r="F478" s="17"/>
      <c r="G478" s="17"/>
      <c r="H478" s="17"/>
      <c r="I478" s="17"/>
      <c r="J478" s="17"/>
      <c r="K478" s="17"/>
      <c r="L478" s="17"/>
      <c r="M478" s="17"/>
      <c r="N478" s="17"/>
      <c r="O478" s="16"/>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
      <c r="AV478" s="1"/>
      <c r="AW478" s="1"/>
      <c r="AX478" s="1"/>
      <c r="AY478" s="1"/>
      <c r="AZ478" s="1"/>
      <c r="BA478" s="1"/>
      <c r="BB478" s="1"/>
      <c r="BC478" s="1"/>
      <c r="BD478" s="1"/>
    </row>
    <row r="479" spans="1:57" ht="15" customHeight="1" x14ac:dyDescent="0.2">
      <c r="A479" s="3"/>
      <c r="B479" s="121" t="s">
        <v>188</v>
      </c>
      <c r="C479" s="149"/>
      <c r="D479" s="149"/>
      <c r="E479" s="149"/>
      <c r="F479" s="149"/>
      <c r="G479" s="149"/>
      <c r="H479" s="149"/>
      <c r="I479" s="149"/>
      <c r="J479" s="149"/>
      <c r="K479" s="149"/>
      <c r="L479" s="149"/>
      <c r="M479" s="149"/>
      <c r="N479" s="149"/>
      <c r="O479" s="149"/>
      <c r="P479" s="17"/>
      <c r="Q479" s="150">
        <f>AH367+AH369+Z398+Z400+Z402+Z404</f>
        <v>0</v>
      </c>
      <c r="R479" s="151"/>
      <c r="S479" s="151"/>
      <c r="T479" s="151"/>
      <c r="U479" s="151"/>
      <c r="V479" s="151"/>
      <c r="W479" s="151"/>
      <c r="X479" s="152"/>
      <c r="Y479" s="119" t="s">
        <v>58</v>
      </c>
      <c r="Z479" s="119"/>
      <c r="AA479" s="17"/>
      <c r="AB479" s="17"/>
      <c r="AC479" s="17"/>
      <c r="AD479" s="17"/>
      <c r="AE479" s="17"/>
      <c r="AF479" s="17"/>
      <c r="AG479" s="17"/>
      <c r="AH479" s="17"/>
      <c r="AI479" s="17"/>
      <c r="AJ479" s="17"/>
      <c r="AK479" s="17"/>
      <c r="AL479" s="17"/>
      <c r="AM479" s="17"/>
      <c r="AN479" s="17"/>
      <c r="AO479" s="17"/>
      <c r="AP479" s="17"/>
      <c r="AQ479" s="17"/>
      <c r="AR479" s="17"/>
      <c r="AS479" s="17"/>
      <c r="AT479" s="17"/>
      <c r="AU479" s="1"/>
      <c r="AV479" s="1"/>
      <c r="AW479" s="1"/>
      <c r="AX479" s="1"/>
      <c r="AY479" s="1"/>
      <c r="AZ479" s="1"/>
      <c r="BA479" s="1"/>
      <c r="BB479" s="1"/>
      <c r="BC479" s="1"/>
      <c r="BD479" s="1"/>
    </row>
    <row r="480" spans="1:57" ht="2.25" customHeight="1" x14ac:dyDescent="0.2">
      <c r="A480" s="3"/>
      <c r="B480" s="17"/>
      <c r="C480" s="17"/>
      <c r="D480" s="17"/>
      <c r="E480" s="17"/>
      <c r="F480" s="17"/>
      <c r="G480" s="17"/>
      <c r="H480" s="17"/>
      <c r="I480" s="17"/>
      <c r="J480" s="17"/>
      <c r="K480" s="17"/>
      <c r="L480" s="17"/>
      <c r="M480" s="17"/>
      <c r="N480" s="17"/>
      <c r="O480" s="16"/>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
      <c r="AV480" s="1"/>
      <c r="AW480" s="1"/>
      <c r="AX480" s="1"/>
      <c r="AY480" s="1"/>
      <c r="AZ480" s="1"/>
      <c r="BA480" s="1"/>
      <c r="BB480" s="1"/>
      <c r="BC480" s="1"/>
      <c r="BD480" s="1"/>
    </row>
    <row r="481" spans="1:57" ht="15" customHeight="1" x14ac:dyDescent="0.2">
      <c r="A481" s="3"/>
      <c r="B481" s="121" t="s">
        <v>99</v>
      </c>
      <c r="C481" s="149"/>
      <c r="D481" s="149"/>
      <c r="E481" s="149"/>
      <c r="F481" s="149"/>
      <c r="G481" s="149"/>
      <c r="H481" s="149"/>
      <c r="I481" s="149"/>
      <c r="J481" s="149"/>
      <c r="K481" s="149"/>
      <c r="L481" s="149"/>
      <c r="M481" s="149"/>
      <c r="N481" s="149"/>
      <c r="O481" s="149"/>
      <c r="P481" s="17"/>
      <c r="Q481" s="150">
        <f>Z440</f>
        <v>0</v>
      </c>
      <c r="R481" s="151"/>
      <c r="S481" s="151"/>
      <c r="T481" s="151"/>
      <c r="U481" s="151"/>
      <c r="V481" s="151"/>
      <c r="W481" s="151"/>
      <c r="X481" s="152"/>
      <c r="Y481" s="119" t="s">
        <v>58</v>
      </c>
      <c r="Z481" s="119"/>
      <c r="AA481" s="17"/>
      <c r="AB481" s="17"/>
      <c r="AC481" s="17"/>
      <c r="AD481" s="17"/>
      <c r="AE481" s="17"/>
      <c r="AF481" s="17"/>
      <c r="AG481" s="17"/>
      <c r="AH481" s="17"/>
      <c r="AI481" s="17"/>
      <c r="AJ481" s="17"/>
      <c r="AK481" s="17"/>
      <c r="AL481" s="17"/>
      <c r="AM481" s="17"/>
      <c r="AN481" s="17"/>
      <c r="AO481" s="17"/>
      <c r="AP481" s="17"/>
      <c r="AQ481" s="17"/>
      <c r="AR481" s="17"/>
      <c r="AS481" s="17"/>
      <c r="AT481" s="17"/>
      <c r="AU481" s="1"/>
      <c r="AV481" s="1"/>
      <c r="AW481" s="1"/>
      <c r="AX481" s="1"/>
      <c r="AY481" s="1"/>
      <c r="AZ481" s="1"/>
      <c r="BA481" s="1"/>
      <c r="BB481" s="1"/>
      <c r="BC481" s="1"/>
      <c r="BD481" s="1"/>
    </row>
    <row r="482" spans="1:57" ht="2.25" customHeight="1" x14ac:dyDescent="0.2">
      <c r="A482" s="3"/>
      <c r="B482" s="17"/>
      <c r="C482" s="17"/>
      <c r="D482" s="17"/>
      <c r="E482" s="17"/>
      <c r="F482" s="17"/>
      <c r="G482" s="17"/>
      <c r="H482" s="17"/>
      <c r="I482" s="17"/>
      <c r="J482" s="17"/>
      <c r="K482" s="17"/>
      <c r="L482" s="17"/>
      <c r="M482" s="17"/>
      <c r="N482" s="17"/>
      <c r="O482" s="16"/>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
      <c r="AV482" s="1"/>
      <c r="AW482" s="1"/>
      <c r="AX482" s="1"/>
      <c r="AY482" s="1"/>
      <c r="AZ482" s="1"/>
      <c r="BA482" s="1"/>
      <c r="BB482" s="1"/>
      <c r="BC482" s="1"/>
      <c r="BD482" s="1"/>
    </row>
    <row r="483" spans="1:57" ht="15" customHeight="1" x14ac:dyDescent="0.2">
      <c r="A483" s="3"/>
      <c r="B483" s="121" t="s">
        <v>100</v>
      </c>
      <c r="C483" s="149"/>
      <c r="D483" s="149"/>
      <c r="E483" s="149"/>
      <c r="F483" s="149"/>
      <c r="G483" s="149"/>
      <c r="H483" s="149"/>
      <c r="I483" s="149"/>
      <c r="J483" s="149"/>
      <c r="K483" s="149"/>
      <c r="L483" s="149"/>
      <c r="M483" s="149"/>
      <c r="N483" s="149"/>
      <c r="O483" s="149"/>
      <c r="P483" s="17"/>
      <c r="Q483" s="150">
        <f>Z442</f>
        <v>0</v>
      </c>
      <c r="R483" s="151"/>
      <c r="S483" s="151"/>
      <c r="T483" s="151"/>
      <c r="U483" s="151"/>
      <c r="V483" s="151"/>
      <c r="W483" s="151"/>
      <c r="X483" s="152"/>
      <c r="Y483" s="119" t="s">
        <v>58</v>
      </c>
      <c r="Z483" s="119"/>
      <c r="AA483" s="17"/>
      <c r="AB483" s="17"/>
      <c r="AC483" s="17"/>
      <c r="AD483" s="17"/>
      <c r="AE483" s="17"/>
      <c r="AF483" s="17"/>
      <c r="AG483" s="17"/>
      <c r="AH483" s="17"/>
      <c r="AI483" s="17"/>
      <c r="AJ483" s="17"/>
      <c r="AK483" s="17"/>
      <c r="AL483" s="17"/>
      <c r="AM483" s="17"/>
      <c r="AN483" s="17"/>
      <c r="AO483" s="17"/>
      <c r="AP483" s="17"/>
      <c r="AQ483" s="17"/>
      <c r="AR483" s="17"/>
      <c r="AS483" s="17"/>
      <c r="AT483" s="17"/>
      <c r="AU483" s="1"/>
      <c r="AV483" s="1"/>
      <c r="AW483" s="1"/>
      <c r="AX483" s="1"/>
      <c r="AY483" s="1"/>
      <c r="AZ483" s="1"/>
      <c r="BA483" s="1"/>
      <c r="BB483" s="1"/>
      <c r="BC483" s="1"/>
      <c r="BD483" s="1"/>
    </row>
    <row r="484" spans="1:57" ht="2.25" customHeight="1" x14ac:dyDescent="0.2">
      <c r="A484" s="3"/>
      <c r="B484" s="17"/>
      <c r="C484" s="17"/>
      <c r="D484" s="17"/>
      <c r="E484" s="17"/>
      <c r="F484" s="17"/>
      <c r="G484" s="17"/>
      <c r="H484" s="17"/>
      <c r="I484" s="17"/>
      <c r="J484" s="17"/>
      <c r="K484" s="17"/>
      <c r="L484" s="17"/>
      <c r="M484" s="17"/>
      <c r="N484" s="17"/>
      <c r="O484" s="16"/>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
      <c r="AV484" s="1"/>
      <c r="AW484" s="1"/>
      <c r="AX484" s="1"/>
      <c r="AY484" s="1"/>
      <c r="AZ484" s="1"/>
      <c r="BA484" s="1"/>
      <c r="BB484" s="1"/>
      <c r="BC484" s="1"/>
      <c r="BD484" s="1"/>
    </row>
    <row r="485" spans="1:57" ht="15" customHeight="1" x14ac:dyDescent="0.2">
      <c r="A485" s="3"/>
      <c r="B485" s="282" t="s">
        <v>189</v>
      </c>
      <c r="C485" s="197"/>
      <c r="D485" s="197"/>
      <c r="E485" s="197"/>
      <c r="F485" s="197"/>
      <c r="G485" s="197"/>
      <c r="H485" s="197"/>
      <c r="I485" s="197"/>
      <c r="J485" s="197"/>
      <c r="K485" s="197"/>
      <c r="L485" s="197"/>
      <c r="M485" s="197"/>
      <c r="N485" s="197"/>
      <c r="O485" s="197"/>
      <c r="P485" s="17"/>
      <c r="Q485" s="17"/>
      <c r="R485" s="17"/>
      <c r="S485" s="17"/>
      <c r="T485" s="17"/>
      <c r="U485" s="17"/>
      <c r="V485" s="17"/>
      <c r="W485" s="17"/>
      <c r="X485" s="17"/>
      <c r="Y485" s="17"/>
      <c r="Z485" s="17"/>
      <c r="AA485" s="150">
        <f>IF(Z444&lt;&gt;0,Z444,0)+IF(AH371&lt;&gt;0,AH371,0)</f>
        <v>0</v>
      </c>
      <c r="AB485" s="151"/>
      <c r="AC485" s="151"/>
      <c r="AD485" s="151"/>
      <c r="AE485" s="151"/>
      <c r="AF485" s="151"/>
      <c r="AG485" s="151"/>
      <c r="AH485" s="152"/>
      <c r="AI485" s="119" t="s">
        <v>58</v>
      </c>
      <c r="AJ485" s="119"/>
      <c r="AK485" s="17"/>
      <c r="AL485" s="17"/>
      <c r="AM485" s="17"/>
      <c r="AN485" s="17"/>
      <c r="AO485" s="17"/>
      <c r="AP485" s="17"/>
      <c r="AQ485" s="17"/>
      <c r="AR485" s="17"/>
      <c r="AS485" s="17"/>
      <c r="AT485" s="17"/>
      <c r="AU485" s="1"/>
      <c r="AV485" s="1"/>
      <c r="AW485" s="1"/>
      <c r="AX485" s="1"/>
      <c r="AY485" s="1"/>
      <c r="AZ485" s="1"/>
      <c r="BA485" s="1"/>
      <c r="BB485" s="1"/>
      <c r="BC485" s="1"/>
      <c r="BD485" s="1"/>
    </row>
    <row r="486" spans="1:57" ht="2.25" customHeight="1" x14ac:dyDescent="0.2">
      <c r="A486" s="3"/>
      <c r="B486" s="17"/>
      <c r="C486" s="17"/>
      <c r="D486" s="17"/>
      <c r="E486" s="17"/>
      <c r="F486" s="17"/>
      <c r="G486" s="17"/>
      <c r="H486" s="17"/>
      <c r="I486" s="17"/>
      <c r="J486" s="17"/>
      <c r="K486" s="17"/>
      <c r="L486" s="17"/>
      <c r="M486" s="17"/>
      <c r="N486" s="17"/>
      <c r="O486" s="16"/>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
      <c r="AV486" s="1"/>
      <c r="AW486" s="1"/>
      <c r="AX486" s="1"/>
      <c r="AY486" s="1"/>
      <c r="AZ486" s="1"/>
      <c r="BA486" s="1"/>
      <c r="BB486" s="1"/>
      <c r="BC486" s="1"/>
      <c r="BD486" s="1"/>
    </row>
    <row r="487" spans="1:57" ht="15" customHeight="1" x14ac:dyDescent="0.2">
      <c r="A487" s="3"/>
      <c r="B487" s="121" t="s">
        <v>101</v>
      </c>
      <c r="C487" s="149"/>
      <c r="D487" s="149"/>
      <c r="E487" s="149"/>
      <c r="F487" s="149"/>
      <c r="G487" s="149"/>
      <c r="H487" s="149"/>
      <c r="I487" s="149"/>
      <c r="J487" s="149"/>
      <c r="K487" s="149"/>
      <c r="L487" s="149"/>
      <c r="M487" s="149"/>
      <c r="N487" s="149"/>
      <c r="O487" s="149"/>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
      <c r="AV487" s="1"/>
      <c r="AW487" s="1"/>
      <c r="AX487" s="1"/>
      <c r="AY487" s="1"/>
      <c r="AZ487" s="1"/>
      <c r="BA487" s="1"/>
      <c r="BB487" s="1"/>
      <c r="BC487" s="1"/>
      <c r="BD487" s="1"/>
    </row>
    <row r="488" spans="1:57" ht="15" customHeight="1" x14ac:dyDescent="0.2">
      <c r="A488" s="3"/>
      <c r="B488" s="149"/>
      <c r="C488" s="149"/>
      <c r="D488" s="149"/>
      <c r="E488" s="149"/>
      <c r="F488" s="149"/>
      <c r="G488" s="149"/>
      <c r="H488" s="149"/>
      <c r="I488" s="149"/>
      <c r="J488" s="149"/>
      <c r="K488" s="149"/>
      <c r="L488" s="149"/>
      <c r="M488" s="149"/>
      <c r="N488" s="149"/>
      <c r="O488" s="149"/>
      <c r="P488" s="17"/>
      <c r="Q488" s="150">
        <f>SUM(Z450,Z452,Z454,Z456)</f>
        <v>0</v>
      </c>
      <c r="R488" s="151"/>
      <c r="S488" s="151"/>
      <c r="T488" s="151"/>
      <c r="U488" s="151"/>
      <c r="V488" s="151"/>
      <c r="W488" s="151"/>
      <c r="X488" s="152"/>
      <c r="Y488" s="119" t="s">
        <v>58</v>
      </c>
      <c r="Z488" s="119"/>
      <c r="AA488" s="17"/>
      <c r="AB488" s="17"/>
      <c r="AC488" s="17"/>
      <c r="AD488" s="17"/>
      <c r="AE488" s="17"/>
      <c r="AF488" s="17"/>
      <c r="AG488" s="17"/>
      <c r="AH488" s="17"/>
      <c r="AI488" s="17"/>
      <c r="AJ488" s="17"/>
      <c r="AK488" s="17"/>
      <c r="AL488" s="17"/>
      <c r="AM488" s="17"/>
      <c r="AN488" s="17"/>
      <c r="AO488" s="17"/>
      <c r="AP488" s="17"/>
      <c r="AQ488" s="17"/>
      <c r="AR488" s="17"/>
      <c r="AS488" s="17"/>
      <c r="AT488" s="17"/>
      <c r="AU488" s="1"/>
      <c r="AV488" s="1"/>
      <c r="AW488" s="1"/>
      <c r="AX488" s="1"/>
      <c r="AY488" s="1"/>
      <c r="AZ488" s="1"/>
      <c r="BA488" s="1"/>
      <c r="BB488" s="1"/>
      <c r="BC488" s="1"/>
      <c r="BD488" s="1"/>
    </row>
    <row r="489" spans="1:57" ht="2.25" customHeight="1" x14ac:dyDescent="0.2">
      <c r="A489" s="3"/>
      <c r="B489" s="17"/>
      <c r="C489" s="17"/>
      <c r="D489" s="17"/>
      <c r="E489" s="17"/>
      <c r="F489" s="17"/>
      <c r="G489" s="17"/>
      <c r="H489" s="17"/>
      <c r="I489" s="17"/>
      <c r="J489" s="17"/>
      <c r="K489" s="17"/>
      <c r="L489" s="17"/>
      <c r="M489" s="17"/>
      <c r="N489" s="17"/>
      <c r="O489" s="16"/>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
      <c r="AV489" s="1"/>
      <c r="AW489" s="1"/>
      <c r="AX489" s="1"/>
      <c r="AY489" s="1"/>
      <c r="AZ489" s="1"/>
      <c r="BA489" s="1"/>
      <c r="BB489" s="1"/>
      <c r="BC489" s="1"/>
      <c r="BD489" s="1"/>
    </row>
    <row r="490" spans="1:57" ht="15" customHeight="1" x14ac:dyDescent="0.2">
      <c r="A490" s="3"/>
      <c r="B490" s="121" t="s">
        <v>190</v>
      </c>
      <c r="C490" s="149"/>
      <c r="D490" s="149"/>
      <c r="E490" s="149"/>
      <c r="F490" s="149"/>
      <c r="G490" s="149"/>
      <c r="H490" s="149"/>
      <c r="I490" s="149"/>
      <c r="J490" s="149"/>
      <c r="K490" s="149"/>
      <c r="L490" s="149"/>
      <c r="M490" s="149"/>
      <c r="N490" s="149"/>
      <c r="O490" s="149"/>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
      <c r="AV490" s="1"/>
      <c r="AW490" s="1"/>
      <c r="AX490" s="1"/>
      <c r="AY490" s="1"/>
      <c r="AZ490" s="1"/>
      <c r="BA490" s="1"/>
      <c r="BB490" s="1"/>
      <c r="BC490" s="1"/>
      <c r="BD490" s="1"/>
    </row>
    <row r="491" spans="1:57" ht="15" customHeight="1" x14ac:dyDescent="0.2">
      <c r="A491" s="3"/>
      <c r="B491" s="149"/>
      <c r="C491" s="149"/>
      <c r="D491" s="149"/>
      <c r="E491" s="149"/>
      <c r="F491" s="149"/>
      <c r="G491" s="149"/>
      <c r="H491" s="149"/>
      <c r="I491" s="149"/>
      <c r="J491" s="149"/>
      <c r="K491" s="149"/>
      <c r="L491" s="149"/>
      <c r="M491" s="149"/>
      <c r="N491" s="149"/>
      <c r="O491" s="149"/>
      <c r="P491" s="17"/>
      <c r="Q491" s="150">
        <f>OppervlakteVerbouwingswerkenEnKostprijs_fldKostprijsNietGenormeerdeOmgevingswerken</f>
        <v>0</v>
      </c>
      <c r="R491" s="151"/>
      <c r="S491" s="151"/>
      <c r="T491" s="151"/>
      <c r="U491" s="151"/>
      <c r="V491" s="151"/>
      <c r="W491" s="151"/>
      <c r="X491" s="152"/>
      <c r="Y491" s="119" t="s">
        <v>58</v>
      </c>
      <c r="Z491" s="119"/>
      <c r="AA491" s="17"/>
      <c r="AB491" s="17"/>
      <c r="AC491" s="17"/>
      <c r="AD491" s="17"/>
      <c r="AE491" s="17"/>
      <c r="AF491" s="17"/>
      <c r="AG491" s="17"/>
      <c r="AH491" s="17"/>
      <c r="AI491" s="17"/>
      <c r="AJ491" s="17"/>
      <c r="AK491" s="17"/>
      <c r="AL491" s="17"/>
      <c r="AM491" s="17"/>
      <c r="AN491" s="17"/>
      <c r="AO491" s="17"/>
      <c r="AP491" s="17"/>
      <c r="AQ491" s="17"/>
      <c r="AR491" s="17"/>
      <c r="AS491" s="17"/>
      <c r="AT491" s="17"/>
      <c r="AU491" s="1"/>
      <c r="AV491" s="1"/>
      <c r="AW491" s="1"/>
      <c r="AX491" s="1"/>
      <c r="AY491" s="1"/>
      <c r="AZ491" s="1"/>
      <c r="BA491" s="1"/>
      <c r="BB491" s="1"/>
      <c r="BC491" s="1"/>
      <c r="BD491" s="1"/>
    </row>
    <row r="492" spans="1:57" ht="2.25" customHeight="1" x14ac:dyDescent="0.2">
      <c r="A492" s="3"/>
      <c r="B492" s="17"/>
      <c r="C492" s="17"/>
      <c r="D492" s="17"/>
      <c r="E492" s="17"/>
      <c r="F492" s="17"/>
      <c r="G492" s="17"/>
      <c r="H492" s="17"/>
      <c r="I492" s="17"/>
      <c r="J492" s="17"/>
      <c r="K492" s="17"/>
      <c r="L492" s="17"/>
      <c r="M492" s="17"/>
      <c r="N492" s="17"/>
      <c r="O492" s="16"/>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
      <c r="AV492" s="1"/>
      <c r="AW492" s="1"/>
      <c r="AX492" s="1"/>
      <c r="AY492" s="1"/>
      <c r="AZ492" s="1"/>
      <c r="BA492" s="1"/>
      <c r="BB492" s="1"/>
      <c r="BC492" s="1"/>
      <c r="BD492" s="1"/>
    </row>
    <row r="493" spans="1:57" ht="15" customHeight="1" x14ac:dyDescent="0.2">
      <c r="A493" s="3"/>
      <c r="B493" s="121" t="s">
        <v>102</v>
      </c>
      <c r="C493" s="149"/>
      <c r="D493" s="149"/>
      <c r="E493" s="149"/>
      <c r="F493" s="149"/>
      <c r="G493" s="149"/>
      <c r="H493" s="149"/>
      <c r="I493" s="149"/>
      <c r="J493" s="149"/>
      <c r="K493" s="149"/>
      <c r="L493" s="149"/>
      <c r="M493" s="149"/>
      <c r="N493" s="149"/>
      <c r="O493" s="149"/>
      <c r="P493" s="17"/>
      <c r="Q493" s="172"/>
      <c r="R493" s="173"/>
      <c r="S493" s="173"/>
      <c r="T493" s="173"/>
      <c r="U493" s="173"/>
      <c r="V493" s="173"/>
      <c r="W493" s="173"/>
      <c r="X493" s="174"/>
      <c r="Y493" s="119" t="s">
        <v>58</v>
      </c>
      <c r="Z493" s="119"/>
      <c r="AA493" s="17"/>
      <c r="AB493" s="17"/>
      <c r="AC493" s="17"/>
      <c r="AD493" s="17"/>
      <c r="AE493" s="17"/>
      <c r="AF493" s="17"/>
      <c r="AG493" s="17"/>
      <c r="AH493" s="17"/>
      <c r="AI493" s="17"/>
      <c r="AJ493" s="17"/>
      <c r="AK493" s="17"/>
      <c r="AL493" s="17"/>
      <c r="AM493" s="17"/>
      <c r="AN493" s="17"/>
      <c r="AO493" s="17"/>
      <c r="AP493" s="17"/>
      <c r="AQ493" s="17"/>
      <c r="AR493" s="17"/>
      <c r="AS493" s="17"/>
      <c r="AT493" s="17"/>
      <c r="AU493" s="1"/>
      <c r="AV493" s="1"/>
      <c r="AW493" s="1"/>
      <c r="AX493" s="1"/>
      <c r="AY493" s="1"/>
      <c r="AZ493" s="1"/>
      <c r="BA493" s="1"/>
      <c r="BB493" s="1"/>
      <c r="BC493" s="1"/>
      <c r="BD493" s="1"/>
      <c r="BE493" s="70"/>
    </row>
    <row r="494" spans="1:57" ht="2.25" customHeight="1" x14ac:dyDescent="0.2">
      <c r="A494" s="3"/>
      <c r="B494" s="17"/>
      <c r="C494" s="17"/>
      <c r="D494" s="17"/>
      <c r="E494" s="17"/>
      <c r="F494" s="17"/>
      <c r="G494" s="17"/>
      <c r="H494" s="17"/>
      <c r="I494" s="17"/>
      <c r="J494" s="17"/>
      <c r="K494" s="17"/>
      <c r="L494" s="17"/>
      <c r="M494" s="17"/>
      <c r="N494" s="17"/>
      <c r="O494" s="16"/>
      <c r="P494" s="17"/>
      <c r="Q494" s="54"/>
      <c r="R494" s="54"/>
      <c r="S494" s="54"/>
      <c r="T494" s="54"/>
      <c r="U494" s="54"/>
      <c r="V494" s="54"/>
      <c r="W494" s="54"/>
      <c r="X494" s="54"/>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
      <c r="AV494" s="1"/>
      <c r="AW494" s="1"/>
      <c r="AX494" s="1"/>
      <c r="AY494" s="1"/>
      <c r="AZ494" s="1"/>
      <c r="BA494" s="1"/>
      <c r="BB494" s="1"/>
      <c r="BC494" s="1"/>
      <c r="BD494" s="1"/>
    </row>
    <row r="495" spans="1:57" ht="15" customHeight="1" x14ac:dyDescent="0.2">
      <c r="A495" s="3"/>
      <c r="B495" s="121" t="s">
        <v>103</v>
      </c>
      <c r="C495" s="149"/>
      <c r="D495" s="149"/>
      <c r="E495" s="149"/>
      <c r="F495" s="149"/>
      <c r="G495" s="149"/>
      <c r="H495" s="149"/>
      <c r="I495" s="149"/>
      <c r="J495" s="149"/>
      <c r="K495" s="149"/>
      <c r="L495" s="149"/>
      <c r="M495" s="149"/>
      <c r="N495" s="149"/>
      <c r="O495" s="149"/>
      <c r="P495" s="17"/>
      <c r="Q495" s="172"/>
      <c r="R495" s="173"/>
      <c r="S495" s="173"/>
      <c r="T495" s="173"/>
      <c r="U495" s="173"/>
      <c r="V495" s="173"/>
      <c r="W495" s="173"/>
      <c r="X495" s="174"/>
      <c r="Y495" s="119" t="s">
        <v>58</v>
      </c>
      <c r="Z495" s="119"/>
      <c r="AA495" s="17"/>
      <c r="AB495" s="17"/>
      <c r="AC495" s="17"/>
      <c r="AD495" s="17"/>
      <c r="AE495" s="17"/>
      <c r="AF495" s="17"/>
      <c r="AG495" s="17"/>
      <c r="AH495" s="17"/>
      <c r="AI495" s="17"/>
      <c r="AJ495" s="17"/>
      <c r="AK495" s="17"/>
      <c r="AL495" s="17"/>
      <c r="AM495" s="17"/>
      <c r="AN495" s="17"/>
      <c r="AO495" s="17"/>
      <c r="AP495" s="17"/>
      <c r="AQ495" s="17"/>
      <c r="AR495" s="17"/>
      <c r="AS495" s="17"/>
      <c r="AT495" s="17"/>
      <c r="AU495" s="1"/>
      <c r="AV495" s="1"/>
      <c r="AW495" s="1"/>
      <c r="AX495" s="1"/>
      <c r="AY495" s="1"/>
      <c r="AZ495" s="1"/>
      <c r="BA495" s="1"/>
      <c r="BB495" s="1"/>
      <c r="BC495" s="1"/>
      <c r="BD495" s="1"/>
      <c r="BE495" s="70"/>
    </row>
    <row r="496" spans="1:57" ht="2.25" customHeight="1" x14ac:dyDescent="0.2">
      <c r="A496" s="3"/>
      <c r="B496" s="17"/>
      <c r="C496" s="17"/>
      <c r="D496" s="17"/>
      <c r="E496" s="17"/>
      <c r="F496" s="17"/>
      <c r="G496" s="17"/>
      <c r="H496" s="17"/>
      <c r="I496" s="17"/>
      <c r="J496" s="17"/>
      <c r="K496" s="17"/>
      <c r="L496" s="17"/>
      <c r="M496" s="17"/>
      <c r="N496" s="17"/>
      <c r="O496" s="16"/>
      <c r="P496" s="17"/>
      <c r="Q496" s="54"/>
      <c r="R496" s="54"/>
      <c r="S496" s="54"/>
      <c r="T496" s="54"/>
      <c r="U496" s="54"/>
      <c r="V496" s="54"/>
      <c r="W496" s="54"/>
      <c r="X496" s="54"/>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
      <c r="AV496" s="1"/>
      <c r="AW496" s="1"/>
      <c r="AX496" s="1"/>
      <c r="AY496" s="1"/>
      <c r="AZ496" s="1"/>
      <c r="BA496" s="1"/>
      <c r="BB496" s="1"/>
      <c r="BC496" s="1"/>
      <c r="BD496" s="1"/>
    </row>
    <row r="497" spans="1:57" ht="15" customHeight="1" x14ac:dyDescent="0.2">
      <c r="A497" s="3"/>
      <c r="B497" s="121" t="s">
        <v>104</v>
      </c>
      <c r="C497" s="121"/>
      <c r="D497" s="121"/>
      <c r="E497" s="121"/>
      <c r="F497" s="121"/>
      <c r="G497" s="121"/>
      <c r="H497" s="121"/>
      <c r="I497" s="121"/>
      <c r="J497" s="121"/>
      <c r="K497" s="121"/>
      <c r="L497" s="121"/>
      <c r="M497" s="121"/>
      <c r="N497" s="121"/>
      <c r="O497" s="121"/>
      <c r="P497" s="17"/>
      <c r="Q497" s="172"/>
      <c r="R497" s="173"/>
      <c r="S497" s="173"/>
      <c r="T497" s="173"/>
      <c r="U497" s="173"/>
      <c r="V497" s="173"/>
      <c r="W497" s="173"/>
      <c r="X497" s="174"/>
      <c r="Y497" s="119" t="s">
        <v>58</v>
      </c>
      <c r="Z497" s="119"/>
      <c r="AA497" s="17"/>
      <c r="AB497" s="17"/>
      <c r="AC497" s="17"/>
      <c r="AD497" s="17"/>
      <c r="AE497" s="17"/>
      <c r="AF497" s="17"/>
      <c r="AG497" s="17"/>
      <c r="AH497" s="17"/>
      <c r="AI497" s="17"/>
      <c r="AJ497" s="17"/>
      <c r="AK497" s="17"/>
      <c r="AL497" s="17"/>
      <c r="AM497" s="17"/>
      <c r="AN497" s="17"/>
      <c r="AO497" s="17"/>
      <c r="AP497" s="17"/>
      <c r="AQ497" s="17"/>
      <c r="AR497" s="17"/>
      <c r="AS497" s="17"/>
      <c r="AT497" s="17"/>
      <c r="AU497" s="1"/>
      <c r="AV497" s="1"/>
      <c r="AW497" s="1"/>
      <c r="AX497" s="1"/>
      <c r="AY497" s="1"/>
      <c r="AZ497" s="1"/>
      <c r="BA497" s="1"/>
      <c r="BB497" s="1"/>
      <c r="BC497" s="1"/>
      <c r="BD497" s="1"/>
      <c r="BE497" s="70"/>
    </row>
    <row r="498" spans="1:57" ht="2.25" customHeight="1" x14ac:dyDescent="0.2">
      <c r="A498" s="3"/>
      <c r="B498" s="17"/>
      <c r="C498" s="17"/>
      <c r="D498" s="17"/>
      <c r="E498" s="17"/>
      <c r="F498" s="17"/>
      <c r="G498" s="17"/>
      <c r="H498" s="17"/>
      <c r="I498" s="17"/>
      <c r="J498" s="17"/>
      <c r="K498" s="17"/>
      <c r="L498" s="17"/>
      <c r="M498" s="17"/>
      <c r="N498" s="17"/>
      <c r="O498" s="16"/>
      <c r="P498" s="17"/>
      <c r="Q498" s="54"/>
      <c r="R498" s="54"/>
      <c r="S498" s="54"/>
      <c r="T498" s="54"/>
      <c r="U498" s="54"/>
      <c r="V498" s="54"/>
      <c r="W498" s="54"/>
      <c r="X498" s="54"/>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
      <c r="AV498" s="1"/>
      <c r="AW498" s="1"/>
      <c r="AX498" s="1"/>
      <c r="AY498" s="1"/>
      <c r="AZ498" s="1"/>
      <c r="BA498" s="1"/>
      <c r="BB498" s="1"/>
      <c r="BC498" s="1"/>
      <c r="BD498" s="1"/>
    </row>
    <row r="499" spans="1:57" ht="15" customHeight="1" x14ac:dyDescent="0.2">
      <c r="A499" s="3"/>
      <c r="B499" s="121" t="s">
        <v>105</v>
      </c>
      <c r="C499" s="149"/>
      <c r="D499" s="149"/>
      <c r="E499" s="149"/>
      <c r="F499" s="149"/>
      <c r="G499" s="149"/>
      <c r="H499" s="149"/>
      <c r="I499" s="149"/>
      <c r="J499" s="149"/>
      <c r="K499" s="149"/>
      <c r="L499" s="149"/>
      <c r="M499" s="149"/>
      <c r="N499" s="149"/>
      <c r="O499" s="149"/>
      <c r="P499" s="17"/>
      <c r="Q499" s="172"/>
      <c r="R499" s="173"/>
      <c r="S499" s="173"/>
      <c r="T499" s="173"/>
      <c r="U499" s="173"/>
      <c r="V499" s="173"/>
      <c r="W499" s="173"/>
      <c r="X499" s="174"/>
      <c r="Y499" s="119" t="s">
        <v>58</v>
      </c>
      <c r="Z499" s="119"/>
      <c r="AA499" s="17"/>
      <c r="AB499" s="17"/>
      <c r="AC499" s="17"/>
      <c r="AD499" s="17"/>
      <c r="AE499" s="17"/>
      <c r="AF499" s="17"/>
      <c r="AG499" s="17"/>
      <c r="AH499" s="17"/>
      <c r="AI499" s="17"/>
      <c r="AJ499" s="17"/>
      <c r="AK499" s="17"/>
      <c r="AL499" s="17"/>
      <c r="AM499" s="17"/>
      <c r="AN499" s="17"/>
      <c r="AO499" s="17"/>
      <c r="AP499" s="17"/>
      <c r="AQ499" s="17"/>
      <c r="AR499" s="17"/>
      <c r="AS499" s="17"/>
      <c r="AT499" s="17"/>
      <c r="AU499" s="1"/>
      <c r="AV499" s="1"/>
      <c r="AW499" s="1"/>
      <c r="AX499" s="1"/>
      <c r="AY499" s="1"/>
      <c r="AZ499" s="1"/>
      <c r="BA499" s="1"/>
      <c r="BB499" s="1"/>
      <c r="BC499" s="1"/>
      <c r="BD499" s="1"/>
      <c r="BE499" s="70"/>
    </row>
    <row r="500" spans="1:57" ht="2.25" customHeight="1" x14ac:dyDescent="0.2">
      <c r="A500" s="3"/>
      <c r="B500" s="17"/>
      <c r="C500" s="17"/>
      <c r="D500" s="17"/>
      <c r="E500" s="17"/>
      <c r="F500" s="17"/>
      <c r="G500" s="17"/>
      <c r="H500" s="17"/>
      <c r="I500" s="17"/>
      <c r="J500" s="17"/>
      <c r="K500" s="17"/>
      <c r="L500" s="17"/>
      <c r="M500" s="17"/>
      <c r="N500" s="17"/>
      <c r="O500" s="16"/>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
      <c r="AV500" s="1"/>
      <c r="AW500" s="1"/>
      <c r="AX500" s="1"/>
      <c r="AY500" s="1"/>
      <c r="AZ500" s="1"/>
      <c r="BA500" s="1"/>
      <c r="BB500" s="1"/>
      <c r="BC500" s="1"/>
      <c r="BD500" s="1"/>
    </row>
    <row r="501" spans="1:57" ht="15" customHeight="1" x14ac:dyDescent="0.2">
      <c r="A501" s="3"/>
      <c r="B501" s="121" t="s">
        <v>67</v>
      </c>
      <c r="C501" s="149"/>
      <c r="D501" s="149"/>
      <c r="E501" s="149"/>
      <c r="F501" s="149"/>
      <c r="G501" s="149"/>
      <c r="H501" s="149"/>
      <c r="I501" s="149"/>
      <c r="J501" s="149"/>
      <c r="K501" s="149"/>
      <c r="L501" s="149"/>
      <c r="M501" s="149"/>
      <c r="N501" s="149"/>
      <c r="O501" s="149"/>
      <c r="P501" s="17"/>
      <c r="Q501" s="150">
        <f>Q477+Q479+Q481+Q483+Q488+Q491+Q493+Q495+Q497+Q499</f>
        <v>0</v>
      </c>
      <c r="R501" s="151"/>
      <c r="S501" s="151"/>
      <c r="T501" s="151"/>
      <c r="U501" s="151"/>
      <c r="V501" s="151"/>
      <c r="W501" s="151"/>
      <c r="X501" s="152"/>
      <c r="Y501" s="119" t="s">
        <v>58</v>
      </c>
      <c r="Z501" s="119"/>
      <c r="AA501" s="17"/>
      <c r="AB501" s="17"/>
      <c r="AC501" s="17"/>
      <c r="AD501" s="17"/>
      <c r="AE501" s="17"/>
      <c r="AF501" s="17"/>
      <c r="AG501" s="17"/>
      <c r="AH501" s="17"/>
      <c r="AI501" s="17"/>
      <c r="AJ501" s="17"/>
      <c r="AK501" s="17"/>
      <c r="AL501" s="17"/>
      <c r="AM501" s="17"/>
      <c r="AN501" s="17"/>
      <c r="AO501" s="17"/>
      <c r="AP501" s="17"/>
      <c r="AQ501" s="17"/>
      <c r="AR501" s="17"/>
      <c r="AS501" s="17"/>
      <c r="AT501" s="17"/>
      <c r="AU501" s="1"/>
      <c r="AV501" s="1"/>
      <c r="AW501" s="1"/>
      <c r="AX501" s="1"/>
      <c r="AY501" s="1"/>
      <c r="AZ501" s="1"/>
      <c r="BA501" s="1"/>
      <c r="BB501" s="1"/>
      <c r="BC501" s="1"/>
      <c r="BD501" s="1"/>
    </row>
    <row r="502" spans="1:57" ht="15" customHeight="1" x14ac:dyDescent="0.2">
      <c r="A502" s="3"/>
      <c r="B502" s="18"/>
      <c r="C502" s="18"/>
      <c r="D502" s="18"/>
      <c r="E502" s="18"/>
      <c r="F502" s="18"/>
      <c r="G502" s="18"/>
      <c r="H502" s="18"/>
      <c r="I502" s="18"/>
      <c r="J502" s="18"/>
      <c r="K502" s="18"/>
      <c r="L502" s="18"/>
      <c r="M502" s="18"/>
      <c r="N502" s="18"/>
      <c r="O502" s="18"/>
      <c r="P502" s="18"/>
      <c r="Q502" s="17"/>
      <c r="R502" s="62"/>
      <c r="S502" s="62"/>
      <c r="T502" s="62"/>
      <c r="U502" s="62"/>
      <c r="V502" s="62"/>
      <c r="W502" s="62"/>
      <c r="X502" s="62"/>
      <c r="Y502" s="62"/>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
      <c r="AV502" s="1"/>
      <c r="AW502" s="1"/>
      <c r="AX502" s="1"/>
      <c r="AY502" s="1"/>
      <c r="AZ502" s="1"/>
      <c r="BA502" s="1"/>
      <c r="BB502" s="1"/>
      <c r="BC502" s="1"/>
      <c r="BD502" s="1"/>
    </row>
    <row r="503" spans="1:57" ht="15" customHeight="1" x14ac:dyDescent="0.2">
      <c r="A503" s="3"/>
      <c r="B503" s="284" t="s">
        <v>106</v>
      </c>
      <c r="C503" s="284"/>
      <c r="D503" s="284"/>
      <c r="E503" s="284"/>
      <c r="F503" s="284"/>
      <c r="G503" s="284"/>
      <c r="H503" s="284"/>
      <c r="I503" s="284"/>
      <c r="J503" s="284"/>
      <c r="K503" s="284"/>
      <c r="L503" s="284"/>
      <c r="M503" s="284"/>
      <c r="N503" s="284"/>
      <c r="O503" s="284"/>
      <c r="P503" s="284"/>
      <c r="Q503" s="284"/>
      <c r="R503" s="284"/>
      <c r="S503" s="284"/>
      <c r="T503" s="284"/>
      <c r="U503" s="284"/>
      <c r="V503" s="284"/>
      <c r="W503" s="284"/>
      <c r="X503" s="284"/>
      <c r="Y503" s="284"/>
      <c r="Z503" s="284"/>
      <c r="AA503" s="284"/>
      <c r="AB503" s="284"/>
      <c r="AC503" s="284"/>
      <c r="AD503" s="284"/>
      <c r="AE503" s="284"/>
      <c r="AF503" s="284"/>
      <c r="AG503" s="284"/>
      <c r="AH503" s="284"/>
      <c r="AI503" s="284"/>
      <c r="AJ503" s="284"/>
      <c r="AK503" s="284"/>
      <c r="AL503" s="284"/>
      <c r="AM503" s="284"/>
      <c r="AN503" s="284"/>
      <c r="AO503" s="284"/>
      <c r="AP503" s="285"/>
      <c r="AQ503" s="17"/>
      <c r="AR503" s="17"/>
      <c r="AS503" s="17"/>
      <c r="AT503" s="17"/>
      <c r="AU503" s="1"/>
      <c r="AV503" s="1"/>
      <c r="AW503" s="1"/>
      <c r="AX503" s="1"/>
      <c r="AY503" s="1"/>
      <c r="AZ503" s="1"/>
      <c r="BA503" s="1"/>
      <c r="BB503" s="1"/>
      <c r="BC503" s="1"/>
      <c r="BD503" s="1"/>
    </row>
    <row r="504" spans="1:57" ht="15" customHeight="1" x14ac:dyDescent="0.2">
      <c r="A504" s="3"/>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
      <c r="AV504" s="1"/>
      <c r="AW504" s="1"/>
      <c r="AX504" s="1"/>
      <c r="AY504" s="1"/>
      <c r="AZ504" s="1"/>
      <c r="BA504" s="1"/>
      <c r="BB504" s="1"/>
      <c r="BC504" s="1"/>
      <c r="BD504" s="1"/>
    </row>
    <row r="505" spans="1:57" ht="15" customHeight="1" x14ac:dyDescent="0.2">
      <c r="A505" s="3">
        <v>48</v>
      </c>
      <c r="B505" s="147" t="s">
        <v>191</v>
      </c>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7"/>
      <c r="AL505" s="147"/>
      <c r="AM505" s="147"/>
      <c r="AN505" s="147"/>
      <c r="AO505" s="147"/>
      <c r="AP505" s="147"/>
      <c r="AQ505" s="17"/>
      <c r="AR505" s="17"/>
      <c r="AS505" s="17"/>
      <c r="AT505" s="17"/>
      <c r="AU505" s="1"/>
      <c r="AV505" s="1"/>
      <c r="AW505" s="1"/>
      <c r="AX505" s="1"/>
      <c r="AY505" s="1"/>
      <c r="AZ505" s="1"/>
      <c r="BA505" s="1"/>
      <c r="BB505" s="1"/>
      <c r="BC505" s="1"/>
      <c r="BD505" s="1"/>
    </row>
    <row r="506" spans="1:57" ht="15" customHeight="1" x14ac:dyDescent="0.2">
      <c r="A506" s="3"/>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7"/>
      <c r="AL506" s="147"/>
      <c r="AM506" s="147"/>
      <c r="AN506" s="147"/>
      <c r="AO506" s="147"/>
      <c r="AP506" s="147"/>
      <c r="AQ506" s="17"/>
      <c r="AR506" s="17"/>
      <c r="AS506" s="17"/>
      <c r="AT506" s="17"/>
      <c r="AU506" s="1"/>
      <c r="AV506" s="1"/>
      <c r="AW506" s="1"/>
      <c r="AX506" s="1"/>
      <c r="AY506" s="1"/>
      <c r="AZ506" s="1"/>
      <c r="BA506" s="1"/>
      <c r="BB506" s="1"/>
      <c r="BC506" s="1"/>
      <c r="BD506" s="1"/>
    </row>
    <row r="507" spans="1:57" ht="2.25" customHeigh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
      <c r="AV507" s="1"/>
      <c r="AW507" s="1"/>
      <c r="AX507" s="1"/>
      <c r="AY507" s="1"/>
      <c r="AZ507" s="1"/>
      <c r="BA507" s="1"/>
      <c r="BB507" s="1"/>
      <c r="BC507" s="1"/>
      <c r="BD507" s="1"/>
    </row>
    <row r="508" spans="1:57" ht="15" customHeight="1" x14ac:dyDescent="0.2">
      <c r="A508" s="17"/>
      <c r="B508" s="17"/>
      <c r="C508" s="17"/>
      <c r="D508" s="17"/>
      <c r="E508" s="17"/>
      <c r="F508" s="17"/>
      <c r="G508" s="17"/>
      <c r="H508" s="17"/>
      <c r="I508" s="17"/>
      <c r="J508" s="17"/>
      <c r="K508" s="17"/>
      <c r="L508" s="17"/>
      <c r="M508" s="17"/>
      <c r="N508" s="17"/>
      <c r="O508" s="17"/>
      <c r="P508" s="193" t="s">
        <v>107</v>
      </c>
      <c r="Q508" s="193"/>
      <c r="R508" s="193"/>
      <c r="S508" s="193"/>
      <c r="T508" s="193"/>
      <c r="U508" s="193"/>
      <c r="V508" s="17"/>
      <c r="W508" s="193" t="s">
        <v>192</v>
      </c>
      <c r="X508" s="193"/>
      <c r="Y508" s="193"/>
      <c r="Z508" s="193"/>
      <c r="AA508" s="193"/>
      <c r="AB508" s="193"/>
      <c r="AC508" s="17"/>
      <c r="AD508" s="193" t="s">
        <v>108</v>
      </c>
      <c r="AE508" s="193"/>
      <c r="AF508" s="193"/>
      <c r="AG508" s="193"/>
      <c r="AH508" s="193"/>
      <c r="AI508" s="193"/>
      <c r="AJ508" s="17"/>
      <c r="AK508" s="164"/>
      <c r="AL508" s="164"/>
      <c r="AM508" s="164"/>
      <c r="AN508" s="164"/>
      <c r="AO508" s="164"/>
      <c r="AP508" s="164"/>
      <c r="AQ508" s="17"/>
      <c r="AR508" s="17"/>
      <c r="AS508" s="17"/>
      <c r="AT508" s="17"/>
      <c r="AU508" s="1"/>
      <c r="AV508" s="1"/>
      <c r="AW508" s="1"/>
      <c r="AX508" s="1"/>
      <c r="AY508" s="1"/>
      <c r="AZ508" s="1"/>
      <c r="BA508" s="1"/>
      <c r="BB508" s="1"/>
      <c r="BC508" s="1"/>
      <c r="BD508" s="1"/>
    </row>
    <row r="509" spans="1:57" ht="15" customHeight="1" x14ac:dyDescent="0.2">
      <c r="A509" s="17"/>
      <c r="B509" s="17"/>
      <c r="C509" s="17"/>
      <c r="D509" s="17"/>
      <c r="E509" s="17"/>
      <c r="F509" s="17"/>
      <c r="G509" s="17"/>
      <c r="H509" s="17"/>
      <c r="I509" s="17"/>
      <c r="J509" s="17"/>
      <c r="K509" s="17"/>
      <c r="L509" s="17"/>
      <c r="M509" s="17"/>
      <c r="N509" s="17"/>
      <c r="O509" s="17"/>
      <c r="P509" s="193"/>
      <c r="Q509" s="193"/>
      <c r="R509" s="193"/>
      <c r="S509" s="193"/>
      <c r="T509" s="193"/>
      <c r="U509" s="193"/>
      <c r="V509" s="17"/>
      <c r="W509" s="193"/>
      <c r="X509" s="193"/>
      <c r="Y509" s="193"/>
      <c r="Z509" s="193"/>
      <c r="AA509" s="193"/>
      <c r="AB509" s="193"/>
      <c r="AC509" s="17"/>
      <c r="AD509" s="193"/>
      <c r="AE509" s="193"/>
      <c r="AF509" s="193"/>
      <c r="AG509" s="193"/>
      <c r="AH509" s="193"/>
      <c r="AI509" s="193"/>
      <c r="AJ509" s="17"/>
      <c r="AK509" s="164"/>
      <c r="AL509" s="164"/>
      <c r="AM509" s="164"/>
      <c r="AN509" s="164"/>
      <c r="AO509" s="164"/>
      <c r="AP509" s="164"/>
      <c r="AQ509" s="17"/>
      <c r="AR509" s="17"/>
      <c r="AS509" s="17"/>
      <c r="AT509" s="17"/>
      <c r="AU509" s="1"/>
      <c r="AV509" s="1"/>
      <c r="AW509" s="1"/>
      <c r="AX509" s="1"/>
      <c r="AY509" s="1"/>
      <c r="AZ509" s="1"/>
      <c r="BA509" s="1"/>
      <c r="BB509" s="1"/>
      <c r="BC509" s="1"/>
      <c r="BD509" s="1"/>
    </row>
    <row r="510" spans="1:57" ht="15" customHeight="1" x14ac:dyDescent="0.2">
      <c r="A510" s="17"/>
      <c r="B510" s="17"/>
      <c r="C510" s="17"/>
      <c r="D510" s="17"/>
      <c r="E510" s="17"/>
      <c r="F510" s="17"/>
      <c r="G510" s="17"/>
      <c r="H510" s="17"/>
      <c r="I510" s="17"/>
      <c r="J510" s="17"/>
      <c r="K510" s="17"/>
      <c r="L510" s="17"/>
      <c r="M510" s="17"/>
      <c r="N510" s="17"/>
      <c r="O510" s="17"/>
      <c r="P510" s="193"/>
      <c r="Q510" s="193"/>
      <c r="R510" s="193"/>
      <c r="S510" s="193"/>
      <c r="T510" s="193"/>
      <c r="U510" s="193"/>
      <c r="V510" s="17"/>
      <c r="W510" s="193"/>
      <c r="X510" s="193"/>
      <c r="Y510" s="193"/>
      <c r="Z510" s="193"/>
      <c r="AA510" s="193"/>
      <c r="AB510" s="193"/>
      <c r="AC510" s="17"/>
      <c r="AD510" s="193"/>
      <c r="AE510" s="193"/>
      <c r="AF510" s="193"/>
      <c r="AG510" s="193"/>
      <c r="AH510" s="193"/>
      <c r="AI510" s="193"/>
      <c r="AJ510" s="17"/>
      <c r="AK510" s="164"/>
      <c r="AL510" s="164"/>
      <c r="AM510" s="164"/>
      <c r="AN510" s="164"/>
      <c r="AO510" s="164"/>
      <c r="AP510" s="164"/>
      <c r="AQ510" s="17"/>
      <c r="AR510" s="17"/>
      <c r="AS510" s="17"/>
      <c r="AT510" s="17"/>
      <c r="AU510" s="1"/>
      <c r="AV510" s="1"/>
      <c r="AW510" s="1"/>
      <c r="AX510" s="1"/>
      <c r="AY510" s="1"/>
      <c r="AZ510" s="1"/>
      <c r="BA510" s="1"/>
      <c r="BB510" s="1"/>
      <c r="BC510" s="1"/>
      <c r="BD510" s="1"/>
    </row>
    <row r="511" spans="1:57" ht="15" customHeight="1" x14ac:dyDescent="0.2">
      <c r="A511" s="17"/>
      <c r="B511" s="17"/>
      <c r="C511" s="17"/>
      <c r="D511" s="17"/>
      <c r="E511" s="17"/>
      <c r="F511" s="17"/>
      <c r="G511" s="17"/>
      <c r="H511" s="17"/>
      <c r="I511" s="17"/>
      <c r="J511" s="17"/>
      <c r="K511" s="17"/>
      <c r="L511" s="17"/>
      <c r="M511" s="17"/>
      <c r="N511" s="17"/>
      <c r="O511" s="17"/>
      <c r="P511" s="193"/>
      <c r="Q511" s="193"/>
      <c r="R511" s="193"/>
      <c r="S511" s="193"/>
      <c r="T511" s="193"/>
      <c r="U511" s="193"/>
      <c r="V511" s="17"/>
      <c r="W511" s="193"/>
      <c r="X511" s="193"/>
      <c r="Y511" s="193"/>
      <c r="Z511" s="193"/>
      <c r="AA511" s="193"/>
      <c r="AB511" s="193"/>
      <c r="AC511" s="17"/>
      <c r="AD511" s="193"/>
      <c r="AE511" s="193"/>
      <c r="AF511" s="193"/>
      <c r="AG511" s="193"/>
      <c r="AH511" s="193"/>
      <c r="AI511" s="193"/>
      <c r="AJ511" s="17"/>
      <c r="AK511" s="164"/>
      <c r="AL511" s="164"/>
      <c r="AM511" s="164"/>
      <c r="AN511" s="164"/>
      <c r="AO511" s="164"/>
      <c r="AP511" s="164"/>
      <c r="AQ511" s="17"/>
      <c r="AR511" s="17"/>
      <c r="AS511" s="17"/>
      <c r="AT511" s="17"/>
      <c r="AU511" s="1"/>
      <c r="AV511" s="1"/>
      <c r="AW511" s="1"/>
      <c r="AX511" s="1"/>
      <c r="AY511" s="1"/>
      <c r="AZ511" s="1"/>
      <c r="BA511" s="1"/>
      <c r="BB511" s="1"/>
      <c r="BC511" s="1"/>
      <c r="BD511" s="1"/>
    </row>
    <row r="512" spans="1:57" ht="15" customHeight="1" x14ac:dyDescent="0.2">
      <c r="A512" s="17"/>
      <c r="B512" s="17"/>
      <c r="C512" s="17"/>
      <c r="D512" s="17"/>
      <c r="E512" s="17"/>
      <c r="F512" s="17"/>
      <c r="G512" s="17"/>
      <c r="H512" s="17"/>
      <c r="I512" s="17"/>
      <c r="J512" s="17"/>
      <c r="K512" s="17"/>
      <c r="L512" s="17"/>
      <c r="M512" s="17"/>
      <c r="N512" s="17"/>
      <c r="O512" s="17"/>
      <c r="P512" s="193"/>
      <c r="Q512" s="193"/>
      <c r="R512" s="193"/>
      <c r="S512" s="193"/>
      <c r="T512" s="193"/>
      <c r="U512" s="193"/>
      <c r="V512" s="17"/>
      <c r="W512" s="193"/>
      <c r="X512" s="193"/>
      <c r="Y512" s="193"/>
      <c r="Z512" s="193"/>
      <c r="AA512" s="193"/>
      <c r="AB512" s="193"/>
      <c r="AC512" s="17"/>
      <c r="AD512" s="193"/>
      <c r="AE512" s="193"/>
      <c r="AF512" s="193"/>
      <c r="AG512" s="193"/>
      <c r="AH512" s="193"/>
      <c r="AI512" s="193"/>
      <c r="AJ512" s="17"/>
      <c r="AK512" s="164"/>
      <c r="AL512" s="164"/>
      <c r="AM512" s="164"/>
      <c r="AN512" s="164"/>
      <c r="AO512" s="164"/>
      <c r="AP512" s="164"/>
      <c r="AQ512" s="17"/>
      <c r="AR512" s="17"/>
      <c r="AS512" s="17"/>
      <c r="AT512" s="17"/>
      <c r="AU512" s="1"/>
      <c r="AV512" s="1"/>
      <c r="AW512" s="1"/>
      <c r="AX512" s="1"/>
      <c r="AY512" s="1"/>
      <c r="AZ512" s="1"/>
      <c r="BA512" s="1"/>
      <c r="BB512" s="1"/>
      <c r="BC512" s="1"/>
      <c r="BD512" s="1"/>
    </row>
    <row r="513" spans="1:56" ht="2.25" customHeigh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28"/>
      <c r="AL513" s="28"/>
      <c r="AM513" s="28"/>
      <c r="AN513" s="28"/>
      <c r="AO513" s="28"/>
      <c r="AP513" s="28"/>
      <c r="AQ513" s="17"/>
      <c r="AR513" s="17"/>
      <c r="AS513" s="17"/>
      <c r="AT513" s="17"/>
      <c r="AU513" s="1"/>
      <c r="AV513" s="1"/>
      <c r="AW513" s="1"/>
      <c r="AX513" s="1"/>
      <c r="AY513" s="1"/>
      <c r="AZ513" s="1"/>
      <c r="BA513" s="1"/>
      <c r="BB513" s="1"/>
      <c r="BC513" s="1"/>
      <c r="BD513" s="1"/>
    </row>
    <row r="514" spans="1:56" ht="15" customHeight="1" x14ac:dyDescent="0.2">
      <c r="A514" s="17"/>
      <c r="B514" s="121" t="s">
        <v>88</v>
      </c>
      <c r="C514" s="149"/>
      <c r="D514" s="149"/>
      <c r="E514" s="149"/>
      <c r="F514" s="149"/>
      <c r="G514" s="149"/>
      <c r="H514" s="149"/>
      <c r="I514" s="149"/>
      <c r="J514" s="149"/>
      <c r="K514" s="149"/>
      <c r="L514" s="149"/>
      <c r="M514" s="149"/>
      <c r="N514" s="149"/>
      <c r="O514" s="17"/>
      <c r="P514" s="159">
        <f>AK306</f>
        <v>0</v>
      </c>
      <c r="Q514" s="160"/>
      <c r="R514" s="160"/>
      <c r="S514" s="161"/>
      <c r="T514" s="119" t="s">
        <v>66</v>
      </c>
      <c r="U514" s="119"/>
      <c r="V514" s="17"/>
      <c r="W514" s="159">
        <f>J388</f>
        <v>0</v>
      </c>
      <c r="X514" s="160"/>
      <c r="Y514" s="160"/>
      <c r="Z514" s="161"/>
      <c r="AA514" s="119" t="s">
        <v>66</v>
      </c>
      <c r="AB514" s="119"/>
      <c r="AC514" s="17"/>
      <c r="AD514" s="159">
        <f>SUM(P514,W514)</f>
        <v>0</v>
      </c>
      <c r="AE514" s="160"/>
      <c r="AF514" s="160"/>
      <c r="AG514" s="161"/>
      <c r="AH514" s="119" t="s">
        <v>66</v>
      </c>
      <c r="AI514" s="119"/>
      <c r="AJ514" s="17"/>
      <c r="AK514" s="283"/>
      <c r="AL514" s="283"/>
      <c r="AM514" s="283"/>
      <c r="AN514" s="283"/>
      <c r="AO514" s="249"/>
      <c r="AP514" s="249"/>
      <c r="AQ514" s="17"/>
      <c r="AR514" s="17"/>
      <c r="AS514" s="17"/>
      <c r="AT514" s="17"/>
      <c r="AU514" s="1"/>
      <c r="AV514" s="1"/>
      <c r="AW514" s="1"/>
      <c r="AX514" s="1"/>
      <c r="AY514" s="1"/>
      <c r="AZ514" s="1"/>
      <c r="BA514" s="1"/>
      <c r="BB514" s="1"/>
      <c r="BC514" s="1"/>
      <c r="BD514" s="1"/>
    </row>
    <row r="515" spans="1:56" ht="2.25" customHeight="1" x14ac:dyDescent="0.2">
      <c r="A515" s="17"/>
      <c r="B515" s="17"/>
      <c r="C515" s="17"/>
      <c r="D515" s="17"/>
      <c r="E515" s="17"/>
      <c r="F515" s="17"/>
      <c r="G515" s="17"/>
      <c r="H515" s="17"/>
      <c r="I515" s="17"/>
      <c r="J515" s="17"/>
      <c r="K515" s="17"/>
      <c r="L515" s="17"/>
      <c r="M515" s="17"/>
      <c r="N515" s="16"/>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28"/>
      <c r="AL515" s="28"/>
      <c r="AM515" s="28"/>
      <c r="AN515" s="28"/>
      <c r="AO515" s="28"/>
      <c r="AP515" s="28"/>
      <c r="AQ515" s="17"/>
      <c r="AR515" s="17"/>
      <c r="AS515" s="17"/>
      <c r="AT515" s="17"/>
      <c r="AU515" s="1"/>
      <c r="AV515" s="1"/>
      <c r="AW515" s="1"/>
      <c r="AX515" s="1"/>
      <c r="AY515" s="1"/>
      <c r="AZ515" s="1"/>
      <c r="BA515" s="1"/>
      <c r="BB515" s="1"/>
      <c r="BC515" s="1"/>
      <c r="BD515" s="1"/>
    </row>
    <row r="516" spans="1:56" ht="15" customHeight="1" x14ac:dyDescent="0.2">
      <c r="A516" s="17"/>
      <c r="B516" s="121" t="s">
        <v>89</v>
      </c>
      <c r="C516" s="149"/>
      <c r="D516" s="149"/>
      <c r="E516" s="149"/>
      <c r="F516" s="149"/>
      <c r="G516" s="149"/>
      <c r="H516" s="149"/>
      <c r="I516" s="149"/>
      <c r="J516" s="149"/>
      <c r="K516" s="149"/>
      <c r="L516" s="149"/>
      <c r="M516" s="149"/>
      <c r="N516" s="149"/>
      <c r="O516" s="17"/>
      <c r="P516" s="159">
        <f>AK333</f>
        <v>0</v>
      </c>
      <c r="Q516" s="160"/>
      <c r="R516" s="160"/>
      <c r="S516" s="161"/>
      <c r="T516" s="119" t="s">
        <v>66</v>
      </c>
      <c r="U516" s="119"/>
      <c r="V516" s="17"/>
      <c r="W516" s="159">
        <f>J390</f>
        <v>0</v>
      </c>
      <c r="X516" s="160"/>
      <c r="Y516" s="160"/>
      <c r="Z516" s="161"/>
      <c r="AA516" s="119" t="s">
        <v>66</v>
      </c>
      <c r="AB516" s="119"/>
      <c r="AC516" s="17"/>
      <c r="AD516" s="159">
        <f>SUM(P516,W516)</f>
        <v>0</v>
      </c>
      <c r="AE516" s="160"/>
      <c r="AF516" s="160"/>
      <c r="AG516" s="161"/>
      <c r="AH516" s="119" t="s">
        <v>66</v>
      </c>
      <c r="AI516" s="119"/>
      <c r="AJ516" s="17"/>
      <c r="AK516" s="283"/>
      <c r="AL516" s="283"/>
      <c r="AM516" s="283"/>
      <c r="AN516" s="283"/>
      <c r="AO516" s="249"/>
      <c r="AP516" s="249"/>
      <c r="AQ516" s="17"/>
      <c r="AR516" s="17"/>
      <c r="AS516" s="17"/>
      <c r="AT516" s="17"/>
      <c r="AU516" s="1"/>
      <c r="AV516" s="1"/>
      <c r="AW516" s="1"/>
      <c r="AX516" s="1"/>
      <c r="AY516" s="1"/>
      <c r="AZ516" s="1"/>
      <c r="BA516" s="1"/>
      <c r="BB516" s="1"/>
      <c r="BC516" s="1"/>
      <c r="BD516" s="1"/>
    </row>
    <row r="517" spans="1:56" ht="2.25" customHeight="1" x14ac:dyDescent="0.2">
      <c r="A517" s="17"/>
      <c r="B517" s="17"/>
      <c r="C517" s="17"/>
      <c r="D517" s="17"/>
      <c r="E517" s="17"/>
      <c r="F517" s="17"/>
      <c r="G517" s="17"/>
      <c r="H517" s="17"/>
      <c r="I517" s="17"/>
      <c r="J517" s="17"/>
      <c r="K517" s="17"/>
      <c r="L517" s="17"/>
      <c r="M517" s="17"/>
      <c r="N517" s="16"/>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28"/>
      <c r="AL517" s="28"/>
      <c r="AM517" s="28"/>
      <c r="AN517" s="28"/>
      <c r="AO517" s="28"/>
      <c r="AP517" s="28"/>
      <c r="AQ517" s="17"/>
      <c r="AR517" s="17"/>
      <c r="AS517" s="17"/>
      <c r="AT517" s="17"/>
      <c r="AU517" s="1"/>
      <c r="AV517" s="1"/>
      <c r="AW517" s="1"/>
      <c r="AX517" s="1"/>
      <c r="AY517" s="1"/>
      <c r="AZ517" s="1"/>
      <c r="BA517" s="1"/>
      <c r="BB517" s="1"/>
      <c r="BC517" s="1"/>
      <c r="BD517" s="1"/>
    </row>
    <row r="518" spans="1:56" ht="15" customHeight="1" x14ac:dyDescent="0.2">
      <c r="A518" s="17"/>
      <c r="B518" s="121" t="s">
        <v>90</v>
      </c>
      <c r="C518" s="149"/>
      <c r="D518" s="149"/>
      <c r="E518" s="149"/>
      <c r="F518" s="149"/>
      <c r="G518" s="149"/>
      <c r="H518" s="149"/>
      <c r="I518" s="149"/>
      <c r="J518" s="149"/>
      <c r="K518" s="149"/>
      <c r="L518" s="149"/>
      <c r="M518" s="149"/>
      <c r="N518" s="149"/>
      <c r="O518" s="17"/>
      <c r="P518" s="159">
        <f>SUM(Q337,Q339,Q341,Q343,Q345,Q347)</f>
        <v>0</v>
      </c>
      <c r="Q518" s="160"/>
      <c r="R518" s="160"/>
      <c r="S518" s="161"/>
      <c r="T518" s="119" t="s">
        <v>66</v>
      </c>
      <c r="U518" s="119"/>
      <c r="V518" s="17"/>
      <c r="W518" s="159">
        <f>J392</f>
        <v>0</v>
      </c>
      <c r="X518" s="160"/>
      <c r="Y518" s="160"/>
      <c r="Z518" s="161"/>
      <c r="AA518" s="119" t="s">
        <v>66</v>
      </c>
      <c r="AB518" s="119"/>
      <c r="AC518" s="17"/>
      <c r="AD518" s="159">
        <f>SUM(P518,W518)</f>
        <v>0</v>
      </c>
      <c r="AE518" s="160"/>
      <c r="AF518" s="160"/>
      <c r="AG518" s="161"/>
      <c r="AH518" s="119" t="s">
        <v>66</v>
      </c>
      <c r="AI518" s="119"/>
      <c r="AJ518" s="17"/>
      <c r="AK518" s="249"/>
      <c r="AL518" s="249"/>
      <c r="AM518" s="249"/>
      <c r="AN518" s="249"/>
      <c r="AO518" s="249"/>
      <c r="AP518" s="249"/>
      <c r="AQ518" s="17"/>
      <c r="AR518" s="17"/>
      <c r="AS518" s="17"/>
      <c r="AT518" s="17"/>
      <c r="AU518" s="1"/>
      <c r="AV518" s="1"/>
      <c r="AW518" s="1"/>
      <c r="AX518" s="1"/>
      <c r="AY518" s="1"/>
      <c r="AZ518" s="1"/>
      <c r="BA518" s="1"/>
      <c r="BB518" s="1"/>
      <c r="BC518" s="1"/>
      <c r="BD518" s="1"/>
    </row>
    <row r="519" spans="1:56" ht="2.25" customHeight="1" x14ac:dyDescent="0.2">
      <c r="A519" s="17"/>
      <c r="B519" s="17"/>
      <c r="C519" s="17"/>
      <c r="D519" s="17"/>
      <c r="E519" s="17"/>
      <c r="F519" s="17"/>
      <c r="G519" s="17"/>
      <c r="H519" s="17"/>
      <c r="I519" s="17"/>
      <c r="J519" s="17"/>
      <c r="K519" s="17"/>
      <c r="L519" s="17"/>
      <c r="M519" s="17"/>
      <c r="N519" s="16"/>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28"/>
      <c r="AL519" s="28"/>
      <c r="AM519" s="28"/>
      <c r="AN519" s="28"/>
      <c r="AO519" s="28"/>
      <c r="AP519" s="28"/>
      <c r="AQ519" s="17"/>
      <c r="AR519" s="17"/>
      <c r="AS519" s="17"/>
      <c r="AT519" s="17"/>
      <c r="AU519" s="1"/>
      <c r="AV519" s="1"/>
      <c r="AW519" s="1"/>
      <c r="AX519" s="1"/>
      <c r="AY519" s="1"/>
      <c r="AZ519" s="1"/>
      <c r="BA519" s="1"/>
      <c r="BB519" s="1"/>
      <c r="BC519" s="1"/>
      <c r="BD519" s="1"/>
    </row>
    <row r="520" spans="1:56" ht="15" customHeight="1" x14ac:dyDescent="0.2">
      <c r="A520" s="17"/>
      <c r="B520" s="121" t="s">
        <v>69</v>
      </c>
      <c r="C520" s="149"/>
      <c r="D520" s="149"/>
      <c r="E520" s="149"/>
      <c r="F520" s="149"/>
      <c r="G520" s="149"/>
      <c r="H520" s="149"/>
      <c r="I520" s="149"/>
      <c r="J520" s="149"/>
      <c r="K520" s="149"/>
      <c r="L520" s="149"/>
      <c r="M520" s="149"/>
      <c r="N520" s="149"/>
      <c r="O520" s="17"/>
      <c r="P520" s="159">
        <f>Q351</f>
        <v>0</v>
      </c>
      <c r="Q520" s="160"/>
      <c r="R520" s="160"/>
      <c r="S520" s="161"/>
      <c r="T520" s="119" t="s">
        <v>66</v>
      </c>
      <c r="U520" s="119"/>
      <c r="V520" s="17"/>
      <c r="W520" s="159">
        <f>Q423</f>
        <v>0</v>
      </c>
      <c r="X520" s="160"/>
      <c r="Y520" s="160"/>
      <c r="Z520" s="161"/>
      <c r="AA520" s="119" t="s">
        <v>66</v>
      </c>
      <c r="AB520" s="119"/>
      <c r="AC520" s="17"/>
      <c r="AD520" s="159">
        <f>SUM(P520,W520)</f>
        <v>0</v>
      </c>
      <c r="AE520" s="160"/>
      <c r="AF520" s="160"/>
      <c r="AG520" s="161"/>
      <c r="AH520" s="119" t="s">
        <v>66</v>
      </c>
      <c r="AI520" s="119"/>
      <c r="AJ520" s="17"/>
      <c r="AK520" s="283"/>
      <c r="AL520" s="283"/>
      <c r="AM520" s="283"/>
      <c r="AN520" s="283"/>
      <c r="AO520" s="249"/>
      <c r="AP520" s="249"/>
      <c r="AQ520" s="17"/>
      <c r="AR520" s="17"/>
      <c r="AS520" s="17"/>
      <c r="AT520" s="17"/>
      <c r="AU520" s="1"/>
      <c r="AV520" s="1"/>
      <c r="AW520" s="1"/>
      <c r="AX520" s="1"/>
      <c r="AY520" s="1"/>
      <c r="AZ520" s="1"/>
      <c r="BA520" s="1"/>
      <c r="BB520" s="1"/>
      <c r="BC520" s="1"/>
      <c r="BD520" s="1"/>
    </row>
    <row r="521" spans="1:56" ht="2.25" customHeight="1" x14ac:dyDescent="0.2">
      <c r="A521" s="17"/>
      <c r="B521" s="17"/>
      <c r="C521" s="17"/>
      <c r="D521" s="17"/>
      <c r="E521" s="17"/>
      <c r="F521" s="17"/>
      <c r="G521" s="17"/>
      <c r="H521" s="17"/>
      <c r="I521" s="17"/>
      <c r="J521" s="17"/>
      <c r="K521" s="17"/>
      <c r="L521" s="17"/>
      <c r="M521" s="17"/>
      <c r="N521" s="16"/>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28"/>
      <c r="AL521" s="28"/>
      <c r="AM521" s="28"/>
      <c r="AN521" s="28"/>
      <c r="AO521" s="28"/>
      <c r="AP521" s="28"/>
      <c r="AQ521" s="17"/>
      <c r="AR521" s="17"/>
      <c r="AS521" s="17"/>
      <c r="AT521" s="17"/>
      <c r="AU521" s="1"/>
      <c r="AV521" s="1"/>
      <c r="AW521" s="1"/>
      <c r="AX521" s="1"/>
      <c r="AY521" s="1"/>
      <c r="AZ521" s="1"/>
      <c r="BA521" s="1"/>
      <c r="BB521" s="1"/>
      <c r="BC521" s="1"/>
      <c r="BD521" s="1"/>
    </row>
    <row r="522" spans="1:56" ht="15" customHeight="1" x14ac:dyDescent="0.2">
      <c r="A522" s="17"/>
      <c r="B522" s="121" t="s">
        <v>68</v>
      </c>
      <c r="C522" s="149"/>
      <c r="D522" s="149"/>
      <c r="E522" s="149"/>
      <c r="F522" s="149"/>
      <c r="G522" s="149"/>
      <c r="H522" s="149"/>
      <c r="I522" s="149"/>
      <c r="J522" s="149"/>
      <c r="K522" s="149"/>
      <c r="L522" s="149"/>
      <c r="M522" s="149"/>
      <c r="N522" s="149"/>
      <c r="O522" s="17"/>
      <c r="P522" s="159">
        <f>Q355</f>
        <v>0</v>
      </c>
      <c r="Q522" s="160"/>
      <c r="R522" s="160"/>
      <c r="S522" s="161"/>
      <c r="T522" s="119" t="s">
        <v>66</v>
      </c>
      <c r="U522" s="119"/>
      <c r="V522" s="17"/>
      <c r="W522" s="159">
        <f>Q423+Q425</f>
        <v>0</v>
      </c>
      <c r="X522" s="160"/>
      <c r="Y522" s="160"/>
      <c r="Z522" s="161"/>
      <c r="AA522" s="119" t="s">
        <v>66</v>
      </c>
      <c r="AB522" s="119"/>
      <c r="AC522" s="17"/>
      <c r="AD522" s="159">
        <f>SUM(P522,W522)</f>
        <v>0</v>
      </c>
      <c r="AE522" s="160"/>
      <c r="AF522" s="160"/>
      <c r="AG522" s="161"/>
      <c r="AH522" s="119" t="s">
        <v>66</v>
      </c>
      <c r="AI522" s="119"/>
      <c r="AJ522" s="17"/>
      <c r="AK522" s="283"/>
      <c r="AL522" s="283"/>
      <c r="AM522" s="283"/>
      <c r="AN522" s="283"/>
      <c r="AO522" s="249"/>
      <c r="AP522" s="249"/>
      <c r="AQ522" s="17"/>
      <c r="AR522" s="17"/>
      <c r="AS522" s="17"/>
      <c r="AT522" s="17"/>
      <c r="AU522" s="1"/>
      <c r="AV522" s="1"/>
      <c r="AW522" s="1"/>
      <c r="AX522" s="1"/>
      <c r="AY522" s="1"/>
      <c r="AZ522" s="1"/>
      <c r="BA522" s="1"/>
      <c r="BB522" s="1"/>
      <c r="BC522" s="1"/>
      <c r="BD522" s="1"/>
    </row>
    <row r="523" spans="1:56" ht="2.25" customHeight="1" x14ac:dyDescent="0.2">
      <c r="A523" s="3"/>
      <c r="B523" s="17"/>
      <c r="C523" s="17"/>
      <c r="D523" s="17"/>
      <c r="E523" s="17"/>
      <c r="F523" s="17"/>
      <c r="G523" s="17"/>
      <c r="H523" s="17"/>
      <c r="I523" s="17"/>
      <c r="J523" s="17"/>
      <c r="K523" s="17"/>
      <c r="L523" s="17"/>
      <c r="M523" s="17"/>
      <c r="N523" s="16"/>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28"/>
      <c r="AL523" s="28"/>
      <c r="AM523" s="28"/>
      <c r="AN523" s="28"/>
      <c r="AO523" s="28"/>
      <c r="AP523" s="28"/>
      <c r="AQ523" s="17"/>
      <c r="AR523" s="17"/>
      <c r="AS523" s="17"/>
      <c r="AT523" s="17"/>
      <c r="AU523" s="1"/>
      <c r="AV523" s="1"/>
      <c r="AW523" s="1"/>
      <c r="AX523" s="1"/>
      <c r="AY523" s="1"/>
      <c r="AZ523" s="1"/>
      <c r="BA523" s="1"/>
      <c r="BB523" s="1"/>
      <c r="BC523" s="1"/>
      <c r="BD523" s="1"/>
    </row>
    <row r="524" spans="1:56" ht="15" customHeight="1" x14ac:dyDescent="0.2">
      <c r="A524" s="3"/>
      <c r="B524" s="121" t="s">
        <v>70</v>
      </c>
      <c r="C524" s="149"/>
      <c r="D524" s="149"/>
      <c r="E524" s="149"/>
      <c r="F524" s="149"/>
      <c r="G524" s="149"/>
      <c r="H524" s="149"/>
      <c r="I524" s="149"/>
      <c r="J524" s="149"/>
      <c r="K524" s="149"/>
      <c r="L524" s="149"/>
      <c r="M524" s="149"/>
      <c r="N524" s="149"/>
      <c r="O524" s="17"/>
      <c r="P524" s="159">
        <f>Q353</f>
        <v>0</v>
      </c>
      <c r="Q524" s="160"/>
      <c r="R524" s="160"/>
      <c r="S524" s="161"/>
      <c r="T524" s="119" t="s">
        <v>66</v>
      </c>
      <c r="U524" s="119"/>
      <c r="V524" s="17"/>
      <c r="W524" s="159">
        <f>Q427</f>
        <v>0</v>
      </c>
      <c r="X524" s="160"/>
      <c r="Y524" s="160"/>
      <c r="Z524" s="161"/>
      <c r="AA524" s="119" t="s">
        <v>66</v>
      </c>
      <c r="AB524" s="119"/>
      <c r="AC524" s="17"/>
      <c r="AD524" s="159">
        <f>SUM(P524,W524)</f>
        <v>0</v>
      </c>
      <c r="AE524" s="160"/>
      <c r="AF524" s="160"/>
      <c r="AG524" s="161"/>
      <c r="AH524" s="119" t="s">
        <v>66</v>
      </c>
      <c r="AI524" s="119"/>
      <c r="AJ524" s="17"/>
      <c r="AK524" s="283"/>
      <c r="AL524" s="283"/>
      <c r="AM524" s="283"/>
      <c r="AN524" s="283"/>
      <c r="AO524" s="249"/>
      <c r="AP524" s="249"/>
      <c r="AQ524" s="17"/>
      <c r="AR524" s="17"/>
      <c r="AS524" s="17"/>
      <c r="AT524" s="17"/>
      <c r="AU524" s="1"/>
      <c r="AV524" s="1"/>
      <c r="AW524" s="1"/>
      <c r="AX524" s="1"/>
      <c r="AY524" s="1"/>
      <c r="AZ524" s="1"/>
      <c r="BA524" s="1"/>
      <c r="BB524" s="1"/>
      <c r="BC524" s="1"/>
      <c r="BD524" s="1"/>
    </row>
    <row r="525" spans="1:56" ht="2.25" customHeight="1" x14ac:dyDescent="0.2">
      <c r="A525" s="3"/>
      <c r="B525" s="17"/>
      <c r="C525" s="17"/>
      <c r="D525" s="17"/>
      <c r="E525" s="17"/>
      <c r="F525" s="17"/>
      <c r="G525" s="17"/>
      <c r="H525" s="17"/>
      <c r="I525" s="17"/>
      <c r="J525" s="17"/>
      <c r="K525" s="17"/>
      <c r="L525" s="17"/>
      <c r="M525" s="17"/>
      <c r="N525" s="16"/>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28"/>
      <c r="AL525" s="28"/>
      <c r="AM525" s="28"/>
      <c r="AN525" s="28"/>
      <c r="AO525" s="28"/>
      <c r="AP525" s="28"/>
      <c r="AQ525" s="17"/>
      <c r="AR525" s="17"/>
      <c r="AS525" s="17"/>
      <c r="AT525" s="17"/>
      <c r="AU525" s="1"/>
      <c r="AV525" s="1"/>
      <c r="AW525" s="1"/>
      <c r="AX525" s="1"/>
      <c r="AY525" s="1"/>
      <c r="AZ525" s="1"/>
      <c r="BA525" s="1"/>
      <c r="BB525" s="1"/>
      <c r="BC525" s="1"/>
      <c r="BD525" s="1"/>
    </row>
    <row r="526" spans="1:56" ht="15" customHeight="1" x14ac:dyDescent="0.2">
      <c r="A526" s="3"/>
      <c r="B526" s="121" t="s">
        <v>71</v>
      </c>
      <c r="C526" s="149"/>
      <c r="D526" s="149"/>
      <c r="E526" s="149"/>
      <c r="F526" s="149"/>
      <c r="G526" s="149"/>
      <c r="H526" s="149"/>
      <c r="I526" s="149"/>
      <c r="J526" s="149"/>
      <c r="K526" s="149"/>
      <c r="L526" s="149"/>
      <c r="M526" s="149"/>
      <c r="N526" s="149"/>
      <c r="O526" s="17"/>
      <c r="P526" s="159">
        <f>Q357</f>
        <v>0</v>
      </c>
      <c r="Q526" s="160"/>
      <c r="R526" s="160"/>
      <c r="S526" s="161"/>
      <c r="T526" s="119" t="s">
        <v>66</v>
      </c>
      <c r="U526" s="119"/>
      <c r="V526" s="17"/>
      <c r="W526" s="159">
        <f>Q429</f>
        <v>0</v>
      </c>
      <c r="X526" s="160"/>
      <c r="Y526" s="160"/>
      <c r="Z526" s="161"/>
      <c r="AA526" s="119" t="s">
        <v>66</v>
      </c>
      <c r="AB526" s="119"/>
      <c r="AC526" s="17"/>
      <c r="AD526" s="159">
        <f>SUM(P526,W526)</f>
        <v>0</v>
      </c>
      <c r="AE526" s="160"/>
      <c r="AF526" s="160"/>
      <c r="AG526" s="161"/>
      <c r="AH526" s="119" t="s">
        <v>66</v>
      </c>
      <c r="AI526" s="119"/>
      <c r="AJ526" s="17"/>
      <c r="AK526" s="283"/>
      <c r="AL526" s="283"/>
      <c r="AM526" s="283"/>
      <c r="AN526" s="283"/>
      <c r="AO526" s="249"/>
      <c r="AP526" s="249"/>
      <c r="AQ526" s="17"/>
      <c r="AR526" s="17"/>
      <c r="AS526" s="17"/>
      <c r="AT526" s="17"/>
      <c r="AU526" s="1"/>
      <c r="AV526" s="1"/>
      <c r="AW526" s="1"/>
      <c r="AX526" s="1"/>
      <c r="AY526" s="1"/>
      <c r="AZ526" s="1"/>
      <c r="BA526" s="1"/>
      <c r="BB526" s="1"/>
      <c r="BC526" s="1"/>
      <c r="BD526" s="1"/>
    </row>
    <row r="527" spans="1:56" ht="2.25" customHeight="1" x14ac:dyDescent="0.2">
      <c r="A527" s="120"/>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7"/>
      <c r="AR527" s="17"/>
      <c r="AS527" s="17"/>
      <c r="AT527" s="17"/>
      <c r="AU527" s="1"/>
      <c r="AV527" s="1"/>
      <c r="AW527" s="1"/>
      <c r="AX527" s="1"/>
      <c r="AY527" s="1"/>
      <c r="AZ527" s="1"/>
      <c r="BA527" s="1"/>
      <c r="BB527" s="1"/>
      <c r="BC527" s="1"/>
      <c r="BD527" s="1"/>
    </row>
    <row r="528" spans="1:56" ht="15" customHeight="1" x14ac:dyDescent="0.2">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c r="AN528" s="121"/>
      <c r="AO528" s="121"/>
      <c r="AP528" s="121"/>
      <c r="AQ528" s="17"/>
      <c r="AR528" s="17"/>
      <c r="AS528" s="17"/>
      <c r="AT528" s="17"/>
      <c r="AU528" s="1"/>
      <c r="AV528" s="1"/>
      <c r="AW528" s="1"/>
      <c r="AX528" s="1"/>
      <c r="AY528" s="1"/>
      <c r="AZ528" s="1"/>
      <c r="BA528" s="1"/>
      <c r="BB528" s="1"/>
      <c r="BC528" s="1"/>
      <c r="BD528" s="1"/>
    </row>
    <row r="529" spans="1:57" ht="15" customHeight="1" x14ac:dyDescent="0.2">
      <c r="A529" s="3"/>
      <c r="B529" s="126" t="s">
        <v>109</v>
      </c>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c r="AO529" s="126"/>
      <c r="AP529" s="127"/>
      <c r="AQ529" s="17"/>
      <c r="AR529" s="17"/>
      <c r="AS529" s="17"/>
      <c r="AT529" s="17"/>
      <c r="AU529" s="1"/>
      <c r="AV529" s="1"/>
      <c r="AW529" s="1"/>
      <c r="AX529" s="1"/>
      <c r="AY529" s="1"/>
      <c r="AZ529" s="1"/>
      <c r="BA529" s="1"/>
      <c r="BB529" s="1"/>
      <c r="BC529" s="1"/>
      <c r="BD529" s="1"/>
    </row>
    <row r="530" spans="1:57" ht="2.25" customHeight="1" x14ac:dyDescent="0.2">
      <c r="A530" s="3"/>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
      <c r="AV530" s="1"/>
      <c r="AW530" s="1"/>
      <c r="AX530" s="1"/>
      <c r="AY530" s="1"/>
      <c r="AZ530" s="1"/>
      <c r="BA530" s="1"/>
      <c r="BB530" s="1"/>
      <c r="BC530" s="1"/>
      <c r="BD530" s="1"/>
    </row>
    <row r="531" spans="1:57" ht="15" customHeight="1" x14ac:dyDescent="0.2">
      <c r="A531" s="3">
        <v>49</v>
      </c>
      <c r="B531" s="104" t="s">
        <v>193</v>
      </c>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c r="AB531" s="104"/>
      <c r="AC531" s="104"/>
      <c r="AD531" s="104"/>
      <c r="AE531" s="104"/>
      <c r="AF531" s="104"/>
      <c r="AG531" s="104"/>
      <c r="AH531" s="104"/>
      <c r="AI531" s="104"/>
      <c r="AJ531" s="104"/>
      <c r="AK531" s="104"/>
      <c r="AL531" s="104"/>
      <c r="AM531" s="104"/>
      <c r="AN531" s="104"/>
      <c r="AO531" s="104"/>
      <c r="AP531" s="104"/>
      <c r="AQ531" s="17"/>
      <c r="AR531" s="17"/>
      <c r="AS531" s="17"/>
      <c r="AT531" s="17"/>
      <c r="AU531" s="1"/>
      <c r="AV531" s="1"/>
      <c r="AW531" s="1"/>
      <c r="AX531" s="1"/>
      <c r="AY531" s="1"/>
      <c r="AZ531" s="1"/>
      <c r="BA531" s="1"/>
      <c r="BB531" s="1"/>
      <c r="BC531" s="1"/>
      <c r="BD531" s="1"/>
    </row>
    <row r="532" spans="1:57" ht="2.25" customHeight="1" x14ac:dyDescent="0.2">
      <c r="A532" s="3"/>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
      <c r="AV532" s="1"/>
      <c r="AW532" s="1"/>
      <c r="AX532" s="1"/>
      <c r="AY532" s="1"/>
      <c r="AZ532" s="1"/>
      <c r="BA532" s="1"/>
      <c r="BB532" s="1"/>
      <c r="BC532" s="1"/>
      <c r="BD532" s="1"/>
    </row>
    <row r="533" spans="1:57" ht="15" customHeight="1" x14ac:dyDescent="0.2">
      <c r="A533" s="3">
        <v>50</v>
      </c>
      <c r="B533" s="148" t="s">
        <v>110</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49"/>
      <c r="AL533" s="149"/>
      <c r="AM533" s="149"/>
      <c r="AN533" s="149"/>
      <c r="AO533" s="149"/>
      <c r="AP533" s="149"/>
      <c r="AQ533" s="87"/>
      <c r="AR533" s="87"/>
      <c r="AS533" s="87"/>
      <c r="AT533" s="87"/>
      <c r="AU533" s="1"/>
      <c r="AV533" s="1"/>
      <c r="AW533" s="1"/>
      <c r="AX533" s="1"/>
      <c r="AY533" s="1"/>
      <c r="AZ533" s="1"/>
      <c r="BA533" s="1"/>
      <c r="BB533" s="1"/>
      <c r="BC533" s="1"/>
      <c r="BD533" s="1"/>
    </row>
    <row r="534" spans="1:57" ht="2.25" customHeight="1" x14ac:dyDescent="0.2">
      <c r="AQ534" s="17"/>
      <c r="AR534" s="17"/>
      <c r="AS534" s="17"/>
      <c r="AT534" s="17"/>
      <c r="AU534" s="1"/>
      <c r="AV534" s="1"/>
      <c r="AW534" s="1"/>
      <c r="AX534" s="1"/>
      <c r="AY534" s="1"/>
      <c r="AZ534" s="1"/>
      <c r="BA534" s="1"/>
      <c r="BB534" s="1"/>
      <c r="BC534" s="1"/>
      <c r="BD534" s="1"/>
    </row>
    <row r="535" spans="1:57" ht="15" hidden="1" customHeight="1" x14ac:dyDescent="0.2">
      <c r="A535" s="3"/>
      <c r="B535" s="20"/>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7"/>
      <c r="AR535" s="17"/>
      <c r="AS535" s="17"/>
      <c r="AT535" s="17"/>
      <c r="AU535" s="1"/>
      <c r="AV535" s="1"/>
      <c r="AW535" s="1"/>
      <c r="AX535" s="1"/>
      <c r="AY535" s="1"/>
      <c r="AZ535" s="1"/>
      <c r="BA535" s="1"/>
      <c r="BB535" s="1"/>
      <c r="BC535" s="1"/>
      <c r="BD535" s="1"/>
    </row>
    <row r="536" spans="1:57" ht="15" customHeight="1" x14ac:dyDescent="0.2">
      <c r="A536" s="3"/>
      <c r="B536" s="17"/>
      <c r="C536" s="119" t="s">
        <v>194</v>
      </c>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7"/>
      <c r="AR536" s="17"/>
      <c r="AS536" s="17"/>
      <c r="AT536" s="17"/>
      <c r="AU536" s="1"/>
      <c r="AV536" s="1"/>
      <c r="AW536" s="1"/>
      <c r="AX536" s="1"/>
      <c r="AY536" s="1"/>
      <c r="AZ536" s="1"/>
      <c r="BA536" s="1"/>
      <c r="BB536" s="1"/>
      <c r="BC536" s="1"/>
      <c r="BD536" s="1"/>
    </row>
    <row r="537" spans="1:57" ht="15" hidden="1" customHeight="1" x14ac:dyDescent="0.2">
      <c r="A537" s="3"/>
      <c r="B537" s="20"/>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7"/>
      <c r="AR537" s="17"/>
      <c r="AS537" s="17"/>
      <c r="AT537" s="17"/>
      <c r="AU537" s="1"/>
      <c r="AV537" s="1"/>
      <c r="AW537" s="1"/>
      <c r="AX537" s="1"/>
      <c r="AY537" s="1"/>
      <c r="AZ537" s="1"/>
      <c r="BA537" s="1"/>
      <c r="BB537" s="1"/>
      <c r="BC537" s="1"/>
      <c r="BD537" s="1"/>
    </row>
    <row r="538" spans="1:57" ht="15" customHeight="1" x14ac:dyDescent="0.2">
      <c r="A538" s="3"/>
      <c r="B538" s="17"/>
      <c r="C538" s="119" t="s">
        <v>195</v>
      </c>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7"/>
      <c r="AR538" s="17"/>
      <c r="AS538" s="17"/>
      <c r="AT538" s="17"/>
      <c r="AU538" s="1"/>
      <c r="AV538" s="1"/>
      <c r="AW538" s="1"/>
      <c r="AX538" s="1"/>
      <c r="AY538" s="1"/>
      <c r="AZ538" s="1"/>
      <c r="BA538" s="1"/>
      <c r="BB538" s="1"/>
      <c r="BC538" s="1"/>
      <c r="BD538" s="1"/>
    </row>
    <row r="539" spans="1:57" ht="15" hidden="1" customHeight="1" x14ac:dyDescent="0.2">
      <c r="A539" s="3"/>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
      <c r="AV539" s="1"/>
      <c r="AW539" s="1"/>
      <c r="AX539" s="1"/>
      <c r="AY539" s="1"/>
      <c r="AZ539" s="1"/>
      <c r="BA539" s="1"/>
      <c r="BB539" s="1"/>
      <c r="BC539" s="1"/>
      <c r="BD539" s="1"/>
    </row>
    <row r="540" spans="1:57" ht="15" customHeight="1" x14ac:dyDescent="0.2">
      <c r="A540" s="3"/>
      <c r="B540" s="17"/>
      <c r="C540" s="119" t="s">
        <v>196</v>
      </c>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7"/>
      <c r="AR540" s="17"/>
      <c r="AS540" s="17"/>
      <c r="AT540" s="17"/>
      <c r="AU540" s="1"/>
      <c r="AV540" s="1"/>
      <c r="AW540" s="1"/>
      <c r="AX540" s="1"/>
      <c r="AY540" s="1"/>
      <c r="AZ540" s="1"/>
      <c r="BA540" s="1"/>
      <c r="BB540" s="1"/>
      <c r="BC540" s="1"/>
      <c r="BD540" s="1"/>
    </row>
    <row r="541" spans="1:57" ht="15" hidden="1" customHeight="1" x14ac:dyDescent="0.2">
      <c r="A541" s="3"/>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
      <c r="AV541" s="1"/>
      <c r="AW541" s="1"/>
      <c r="AX541" s="1"/>
      <c r="AY541" s="1"/>
      <c r="AZ541" s="1"/>
      <c r="BA541" s="1"/>
      <c r="BB541" s="1"/>
      <c r="BC541" s="1"/>
      <c r="BD541" s="1"/>
    </row>
    <row r="542" spans="1:57" ht="15" customHeight="1" x14ac:dyDescent="0.2">
      <c r="A542" s="3"/>
      <c r="B542" s="17"/>
      <c r="C542" s="119" t="s">
        <v>197</v>
      </c>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7"/>
      <c r="AR542" s="17"/>
      <c r="AS542" s="17"/>
      <c r="AT542" s="17"/>
      <c r="AU542" s="1"/>
      <c r="AV542" s="1"/>
      <c r="AW542" s="1"/>
      <c r="AX542" s="1"/>
      <c r="AY542" s="1"/>
      <c r="AZ542" s="1"/>
      <c r="BA542" s="1"/>
      <c r="BB542" s="1"/>
      <c r="BC542" s="1"/>
      <c r="BD542" s="1"/>
    </row>
    <row r="543" spans="1:57" ht="15" hidden="1" customHeight="1" x14ac:dyDescent="0.2">
      <c r="A543" s="3"/>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
      <c r="AV543" s="1"/>
      <c r="AW543" s="1"/>
      <c r="AX543" s="1"/>
      <c r="AY543" s="1"/>
      <c r="AZ543" s="1"/>
      <c r="BA543" s="1"/>
      <c r="BB543" s="1"/>
      <c r="BC543" s="1"/>
      <c r="BD543" s="1"/>
    </row>
    <row r="544" spans="1:57" ht="15" customHeight="1" x14ac:dyDescent="0.2">
      <c r="A544" s="3"/>
      <c r="B544" s="17"/>
      <c r="C544" s="119" t="s">
        <v>198</v>
      </c>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7"/>
      <c r="AR544" s="17"/>
      <c r="AS544" s="17"/>
      <c r="AT544" s="17"/>
      <c r="AU544" s="1"/>
      <c r="AV544" s="1"/>
      <c r="AW544" s="1"/>
      <c r="AX544" s="1"/>
      <c r="AY544" s="1"/>
      <c r="AZ544" s="1"/>
      <c r="BA544" s="1"/>
      <c r="BB544" s="1"/>
      <c r="BC544" s="1"/>
      <c r="BD544" s="1"/>
      <c r="BE544" s="77"/>
    </row>
    <row r="545" spans="1:56" ht="15" hidden="1" customHeight="1" x14ac:dyDescent="0.2">
      <c r="A545" s="3"/>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
      <c r="AV545" s="1"/>
      <c r="AW545" s="1"/>
      <c r="AX545" s="1"/>
      <c r="AY545" s="1"/>
      <c r="AZ545" s="1"/>
      <c r="BA545" s="1"/>
      <c r="BB545" s="1"/>
      <c r="BC545" s="1"/>
      <c r="BD545" s="1"/>
    </row>
    <row r="546" spans="1:56" ht="15" customHeight="1" x14ac:dyDescent="0.2">
      <c r="A546" s="3"/>
      <c r="B546" s="17"/>
      <c r="C546" s="119" t="s">
        <v>199</v>
      </c>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7"/>
      <c r="AR546" s="17"/>
      <c r="AS546" s="17"/>
      <c r="AT546" s="17"/>
      <c r="AU546" s="1"/>
      <c r="AV546" s="1"/>
      <c r="AW546" s="1"/>
      <c r="AX546" s="1"/>
      <c r="AY546" s="1"/>
      <c r="AZ546" s="1"/>
      <c r="BA546" s="1"/>
      <c r="BB546" s="1"/>
      <c r="BC546" s="1"/>
      <c r="BD546" s="1"/>
    </row>
    <row r="547" spans="1:56" ht="15" hidden="1" customHeight="1" x14ac:dyDescent="0.2">
      <c r="A547" s="3"/>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
      <c r="AV547" s="1"/>
      <c r="AW547" s="1"/>
      <c r="AX547" s="1"/>
      <c r="AY547" s="1"/>
      <c r="AZ547" s="1"/>
      <c r="BA547" s="1"/>
      <c r="BB547" s="1"/>
      <c r="BC547" s="1"/>
      <c r="BD547" s="1"/>
    </row>
    <row r="548" spans="1:56" ht="15" customHeight="1" x14ac:dyDescent="0.2">
      <c r="A548" s="3"/>
      <c r="B548" s="17"/>
      <c r="C548" s="119" t="s">
        <v>200</v>
      </c>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7"/>
      <c r="AR548" s="17"/>
      <c r="AS548" s="17"/>
      <c r="AT548" s="17"/>
      <c r="AU548" s="1"/>
      <c r="AV548" s="1"/>
      <c r="AW548" s="1"/>
      <c r="AX548" s="1"/>
      <c r="AY548" s="1"/>
      <c r="AZ548" s="1"/>
      <c r="BA548" s="1"/>
      <c r="BB548" s="1"/>
      <c r="BC548" s="1"/>
      <c r="BD548" s="1"/>
    </row>
    <row r="549" spans="1:56" ht="15" hidden="1" customHeight="1" x14ac:dyDescent="0.2">
      <c r="A549" s="3"/>
      <c r="B549" s="20"/>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7"/>
      <c r="AR549" s="17"/>
      <c r="AS549" s="17"/>
      <c r="AT549" s="17"/>
      <c r="AU549" s="1"/>
      <c r="AV549" s="1"/>
      <c r="AW549" s="1"/>
      <c r="AX549" s="1"/>
      <c r="AY549" s="1"/>
      <c r="AZ549" s="1"/>
      <c r="BA549" s="1"/>
      <c r="BB549" s="1"/>
      <c r="BC549" s="1"/>
      <c r="BD549" s="1"/>
    </row>
    <row r="550" spans="1:56" ht="15" customHeight="1" x14ac:dyDescent="0.2">
      <c r="A550" s="3"/>
      <c r="B550" s="17"/>
      <c r="C550" s="119" t="s">
        <v>201</v>
      </c>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7"/>
      <c r="AR550" s="17"/>
      <c r="AS550" s="17"/>
      <c r="AT550" s="17"/>
      <c r="AU550" s="1"/>
      <c r="AV550" s="1"/>
      <c r="AW550" s="1"/>
      <c r="AX550" s="1"/>
      <c r="AY550" s="1"/>
      <c r="AZ550" s="1"/>
      <c r="BA550" s="1"/>
      <c r="BB550" s="1"/>
      <c r="BC550" s="1"/>
      <c r="BD550" s="1"/>
    </row>
    <row r="551" spans="1:56" ht="15" hidden="1" customHeight="1" x14ac:dyDescent="0.2">
      <c r="A551" s="3"/>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
      <c r="AV551" s="1"/>
      <c r="AW551" s="1"/>
      <c r="AX551" s="1"/>
      <c r="AY551" s="1"/>
      <c r="AZ551" s="1"/>
      <c r="BA551" s="1"/>
      <c r="BB551" s="1"/>
      <c r="BC551" s="1"/>
      <c r="BD551" s="1"/>
    </row>
    <row r="552" spans="1:56" ht="15" customHeight="1" x14ac:dyDescent="0.2">
      <c r="A552" s="3"/>
      <c r="B552" s="17"/>
      <c r="C552" s="119" t="s">
        <v>202</v>
      </c>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7"/>
      <c r="AR552" s="17"/>
      <c r="AS552" s="17"/>
      <c r="AT552" s="17"/>
      <c r="AU552" s="1"/>
      <c r="AV552" s="1"/>
      <c r="AW552" s="1"/>
      <c r="AX552" s="1"/>
      <c r="AY552" s="1"/>
      <c r="AZ552" s="1"/>
      <c r="BA552" s="1"/>
      <c r="BB552" s="1"/>
      <c r="BC552" s="1"/>
      <c r="BD552" s="1"/>
    </row>
    <row r="553" spans="1:56" ht="15" hidden="1" customHeight="1" x14ac:dyDescent="0.2">
      <c r="A553" s="3"/>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
      <c r="AV553" s="1"/>
      <c r="AW553" s="1"/>
      <c r="AX553" s="1"/>
      <c r="AY553" s="1"/>
      <c r="AZ553" s="1"/>
      <c r="BA553" s="1"/>
      <c r="BB553" s="1"/>
      <c r="BC553" s="1"/>
      <c r="BD553" s="1"/>
    </row>
    <row r="554" spans="1:56" ht="15" customHeight="1" x14ac:dyDescent="0.2">
      <c r="A554" s="3"/>
      <c r="B554" s="17"/>
      <c r="C554" s="119" t="s">
        <v>203</v>
      </c>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7"/>
      <c r="AR554" s="17"/>
      <c r="AS554" s="17"/>
      <c r="AT554" s="17"/>
      <c r="AU554" s="1"/>
      <c r="AV554" s="1"/>
      <c r="AW554" s="1"/>
      <c r="AX554" s="1"/>
      <c r="AY554" s="1"/>
      <c r="AZ554" s="1"/>
      <c r="BA554" s="1"/>
      <c r="BB554" s="1"/>
      <c r="BC554" s="1"/>
      <c r="BD554" s="1"/>
    </row>
    <row r="555" spans="1:56" ht="15" hidden="1" customHeight="1" x14ac:dyDescent="0.2">
      <c r="A555" s="3"/>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
      <c r="AV555" s="1"/>
      <c r="AW555" s="1"/>
      <c r="AX555" s="1"/>
      <c r="AY555" s="1"/>
      <c r="AZ555" s="1"/>
      <c r="BA555" s="1"/>
      <c r="BB555" s="1"/>
      <c r="BC555" s="1"/>
      <c r="BD555" s="1"/>
    </row>
    <row r="556" spans="1:56" ht="15" customHeight="1" x14ac:dyDescent="0.2">
      <c r="A556" s="3"/>
      <c r="B556" s="17"/>
      <c r="C556" s="119" t="s">
        <v>204</v>
      </c>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7"/>
      <c r="AR556" s="17"/>
      <c r="AS556" s="17"/>
      <c r="AT556" s="17"/>
      <c r="AU556" s="1"/>
      <c r="AV556" s="1"/>
      <c r="AW556" s="1"/>
      <c r="AX556" s="1"/>
      <c r="AY556" s="1"/>
      <c r="AZ556" s="1"/>
      <c r="BA556" s="1"/>
      <c r="BB556" s="1"/>
      <c r="BC556" s="1"/>
      <c r="BD556" s="1"/>
    </row>
    <row r="557" spans="1:56" ht="15" hidden="1" customHeight="1" x14ac:dyDescent="0.2">
      <c r="A557" s="3"/>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
      <c r="AV557" s="1"/>
      <c r="AW557" s="1"/>
      <c r="AX557" s="1"/>
      <c r="AY557" s="1"/>
      <c r="AZ557" s="1"/>
      <c r="BA557" s="1"/>
      <c r="BB557" s="1"/>
      <c r="BC557" s="1"/>
      <c r="BD557" s="1"/>
    </row>
    <row r="558" spans="1:56" ht="15" customHeight="1" x14ac:dyDescent="0.2">
      <c r="A558" s="3"/>
      <c r="B558" s="17"/>
      <c r="C558" s="119" t="s">
        <v>205</v>
      </c>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7"/>
      <c r="AR558" s="17"/>
      <c r="AS558" s="17"/>
      <c r="AT558" s="17"/>
      <c r="AU558" s="1"/>
      <c r="AV558" s="1"/>
      <c r="AW558" s="1"/>
      <c r="AX558" s="1"/>
      <c r="AY558" s="1"/>
      <c r="AZ558" s="1"/>
      <c r="BA558" s="1"/>
      <c r="BB558" s="1"/>
      <c r="BC558" s="1"/>
      <c r="BD558" s="1"/>
    </row>
    <row r="559" spans="1:56" ht="15" hidden="1" customHeight="1" x14ac:dyDescent="0.2">
      <c r="A559" s="3"/>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
      <c r="AV559" s="1"/>
      <c r="AW559" s="1"/>
      <c r="AX559" s="1"/>
      <c r="AY559" s="1"/>
      <c r="AZ559" s="1"/>
      <c r="BA559" s="1"/>
      <c r="BB559" s="1"/>
      <c r="BC559" s="1"/>
      <c r="BD559" s="1"/>
    </row>
    <row r="560" spans="1:56" ht="30" customHeight="1" x14ac:dyDescent="0.2">
      <c r="A560" s="3"/>
      <c r="B560" s="17"/>
      <c r="C560" s="149" t="s">
        <v>206</v>
      </c>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7"/>
      <c r="AR560" s="17"/>
      <c r="AS560" s="17"/>
      <c r="AT560" s="17"/>
      <c r="AU560" s="1"/>
      <c r="AV560" s="1"/>
      <c r="AW560" s="1"/>
      <c r="AX560" s="1"/>
      <c r="AY560" s="1"/>
      <c r="AZ560" s="1"/>
      <c r="BA560" s="1"/>
      <c r="BB560" s="1"/>
      <c r="BC560" s="1"/>
      <c r="BD560" s="1"/>
    </row>
    <row r="561" spans="1:57" ht="15" hidden="1" customHeight="1" x14ac:dyDescent="0.2">
      <c r="A561" s="3"/>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
      <c r="AV561" s="1"/>
      <c r="AW561" s="1"/>
      <c r="AX561" s="1"/>
      <c r="AY561" s="1"/>
      <c r="AZ561" s="1"/>
      <c r="BA561" s="1"/>
      <c r="BB561" s="1"/>
      <c r="BC561" s="1"/>
      <c r="BD561" s="1"/>
    </row>
    <row r="562" spans="1:57" ht="15" customHeight="1" x14ac:dyDescent="0.2">
      <c r="A562" s="3"/>
      <c r="B562" s="17"/>
      <c r="C562" s="119" t="s">
        <v>207</v>
      </c>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7"/>
      <c r="AR562" s="17"/>
      <c r="AS562" s="17"/>
      <c r="AT562" s="17"/>
      <c r="AU562" s="1"/>
      <c r="AV562" s="1"/>
      <c r="AW562" s="1"/>
      <c r="AX562" s="1"/>
      <c r="AY562" s="1"/>
      <c r="AZ562" s="1"/>
      <c r="BA562" s="1"/>
      <c r="BB562" s="1"/>
      <c r="BC562" s="1"/>
      <c r="BD562" s="1"/>
    </row>
    <row r="563" spans="1:57" ht="15" hidden="1" customHeight="1" x14ac:dyDescent="0.2">
      <c r="A563" s="3"/>
      <c r="B563" s="17"/>
      <c r="C563" s="17"/>
      <c r="D563" s="17"/>
      <c r="E563" s="17"/>
      <c r="F563" s="17"/>
      <c r="G563" s="17"/>
      <c r="H563" s="17"/>
      <c r="I563" s="17"/>
      <c r="J563" s="17"/>
      <c r="K563" s="17"/>
      <c r="L563" s="17"/>
      <c r="M563" s="17"/>
      <c r="N563" s="17"/>
      <c r="O563" s="17"/>
      <c r="P563" s="17"/>
      <c r="Q563" s="86"/>
      <c r="R563" s="86"/>
      <c r="S563" s="86"/>
      <c r="T563" s="86"/>
      <c r="U563" s="86"/>
      <c r="V563" s="86"/>
      <c r="W563" s="86"/>
      <c r="X563" s="86"/>
      <c r="Y563" s="86"/>
      <c r="Z563" s="86"/>
      <c r="AA563" s="86"/>
      <c r="AB563" s="86"/>
      <c r="AC563" s="86"/>
      <c r="AD563" s="17"/>
      <c r="AE563" s="17"/>
      <c r="AF563" s="17"/>
      <c r="AG563" s="17"/>
      <c r="AH563" s="17"/>
      <c r="AI563" s="17"/>
      <c r="AJ563" s="17"/>
      <c r="AK563" s="17"/>
      <c r="AL563" s="17"/>
      <c r="AM563" s="17"/>
      <c r="AN563" s="17"/>
      <c r="AO563" s="17"/>
      <c r="AP563" s="17"/>
      <c r="AQ563" s="17"/>
      <c r="AR563" s="17"/>
      <c r="AS563" s="17"/>
      <c r="AT563" s="17"/>
      <c r="AU563" s="1"/>
      <c r="AV563" s="1"/>
      <c r="AW563" s="1"/>
      <c r="AX563" s="1"/>
      <c r="AY563" s="1"/>
      <c r="AZ563" s="1"/>
      <c r="BA563" s="1"/>
      <c r="BB563" s="1"/>
      <c r="BC563" s="1"/>
      <c r="BD563" s="1"/>
    </row>
    <row r="564" spans="1:57" ht="15" customHeight="1" x14ac:dyDescent="0.2">
      <c r="A564" s="3"/>
      <c r="B564" s="17"/>
      <c r="C564" s="131" t="s">
        <v>208</v>
      </c>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c r="AO564" s="132"/>
      <c r="AP564" s="132"/>
      <c r="AQ564" s="17"/>
      <c r="AR564" s="17"/>
      <c r="AS564" s="17"/>
      <c r="AT564" s="17"/>
      <c r="AU564" s="1"/>
      <c r="AV564" s="1"/>
      <c r="AW564" s="1"/>
      <c r="AX564" s="1"/>
      <c r="AY564" s="1"/>
      <c r="AZ564" s="1"/>
      <c r="BA564" s="1"/>
      <c r="BB564" s="1"/>
      <c r="BC564" s="1"/>
      <c r="BD564" s="1"/>
    </row>
    <row r="565" spans="1:57" ht="15" hidden="1" customHeight="1" x14ac:dyDescent="0.2">
      <c r="A565" s="3"/>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
      <c r="AV565" s="1"/>
      <c r="AW565" s="1"/>
      <c r="AX565" s="1"/>
      <c r="AY565" s="1"/>
      <c r="AZ565" s="1"/>
      <c r="BA565" s="1"/>
      <c r="BB565" s="1"/>
      <c r="BC565" s="1"/>
      <c r="BD565" s="1"/>
    </row>
    <row r="566" spans="1:57" ht="15" customHeight="1" x14ac:dyDescent="0.2">
      <c r="A566" s="3"/>
      <c r="B566" s="17"/>
      <c r="C566" s="119" t="s">
        <v>209</v>
      </c>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7"/>
      <c r="AR566" s="17"/>
      <c r="AS566" s="17"/>
      <c r="AT566" s="17"/>
      <c r="AU566" s="1"/>
      <c r="AV566" s="1"/>
      <c r="AW566" s="1"/>
      <c r="AX566" s="1"/>
      <c r="AY566" s="1"/>
      <c r="AZ566" s="1"/>
      <c r="BA566" s="1"/>
      <c r="BB566" s="1"/>
      <c r="BC566" s="1"/>
      <c r="BD566" s="1"/>
    </row>
    <row r="567" spans="1:57" ht="2.25" customHeight="1" x14ac:dyDescent="0.2">
      <c r="A567" s="3"/>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
      <c r="AV567" s="1"/>
      <c r="AW567" s="1"/>
      <c r="AX567" s="1"/>
      <c r="AY567" s="1"/>
      <c r="AZ567" s="1"/>
      <c r="BA567" s="1"/>
      <c r="BB567" s="1"/>
      <c r="BC567" s="1"/>
      <c r="BD567" s="1"/>
    </row>
    <row r="568" spans="1:57" ht="15" customHeight="1" x14ac:dyDescent="0.2">
      <c r="A568" s="3"/>
      <c r="B568" s="17"/>
      <c r="C568" s="119" t="s">
        <v>210</v>
      </c>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7"/>
      <c r="AR568" s="17"/>
      <c r="AS568" s="17"/>
      <c r="AT568" s="17"/>
      <c r="AU568" s="1"/>
      <c r="AV568" s="1"/>
      <c r="AW568" s="1"/>
      <c r="AX568" s="1"/>
      <c r="AY568" s="1"/>
      <c r="AZ568" s="1"/>
      <c r="BA568" s="1"/>
      <c r="BB568" s="1"/>
      <c r="BC568" s="1"/>
      <c r="BD568" s="1"/>
    </row>
    <row r="569" spans="1:57" ht="15" hidden="1" customHeight="1" x14ac:dyDescent="0.2">
      <c r="A569" s="3"/>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
      <c r="AV569" s="1"/>
      <c r="AW569" s="1"/>
      <c r="AX569" s="1"/>
      <c r="AY569" s="1"/>
      <c r="AZ569" s="1"/>
      <c r="BA569" s="1"/>
      <c r="BB569" s="1"/>
      <c r="BC569" s="1"/>
      <c r="BD569" s="1"/>
    </row>
    <row r="570" spans="1:57" ht="30" customHeight="1" x14ac:dyDescent="0.2">
      <c r="A570" s="3"/>
      <c r="B570" s="17"/>
      <c r="C570" s="131" t="s">
        <v>211</v>
      </c>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c r="AO570" s="132"/>
      <c r="AP570" s="132"/>
      <c r="AQ570" s="17"/>
      <c r="AR570" s="17"/>
      <c r="AS570" s="17"/>
      <c r="AT570" s="17"/>
      <c r="AU570" s="1"/>
      <c r="AV570" s="1"/>
      <c r="AW570" s="1"/>
      <c r="AX570" s="1"/>
      <c r="AY570" s="1"/>
      <c r="AZ570" s="1"/>
      <c r="BA570" s="1"/>
      <c r="BB570" s="1"/>
      <c r="BC570" s="1"/>
      <c r="BD570" s="1"/>
    </row>
    <row r="571" spans="1:57" ht="15" hidden="1" customHeight="1" x14ac:dyDescent="0.2">
      <c r="A571" s="3"/>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
      <c r="AV571" s="1"/>
      <c r="AW571" s="1"/>
      <c r="AX571" s="1"/>
      <c r="AY571" s="1"/>
      <c r="AZ571" s="1"/>
      <c r="BA571" s="1"/>
      <c r="BB571" s="1"/>
      <c r="BC571" s="1"/>
      <c r="BD571" s="1"/>
    </row>
    <row r="572" spans="1:57" ht="15" customHeight="1" x14ac:dyDescent="0.2">
      <c r="A572" s="3"/>
      <c r="B572" s="17"/>
      <c r="C572" s="119" t="s">
        <v>212</v>
      </c>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7"/>
      <c r="AR572" s="17"/>
      <c r="AS572" s="17"/>
      <c r="AT572" s="17"/>
      <c r="AU572" s="1"/>
      <c r="AV572" s="1"/>
      <c r="AW572" s="1"/>
      <c r="AX572" s="1"/>
      <c r="AY572" s="1"/>
      <c r="AZ572" s="1"/>
      <c r="BA572" s="1"/>
      <c r="BB572" s="1"/>
      <c r="BC572" s="1"/>
      <c r="BD572" s="1"/>
    </row>
    <row r="573" spans="1:57" ht="15" hidden="1" customHeight="1" x14ac:dyDescent="0.2">
      <c r="A573" s="3"/>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
      <c r="AV573" s="1"/>
      <c r="AW573" s="1"/>
      <c r="AX573" s="1"/>
      <c r="AY573" s="1"/>
      <c r="AZ573" s="1"/>
      <c r="BA573" s="1"/>
      <c r="BB573" s="1"/>
      <c r="BC573" s="1"/>
      <c r="BD573" s="1"/>
    </row>
    <row r="574" spans="1:57" ht="30" customHeight="1" x14ac:dyDescent="0.2">
      <c r="A574" s="3"/>
      <c r="B574" s="30"/>
      <c r="C574" s="131" t="s">
        <v>213</v>
      </c>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c r="AO574" s="132"/>
      <c r="AP574" s="132"/>
      <c r="AQ574" s="30"/>
      <c r="AR574" s="30"/>
      <c r="AS574" s="30"/>
      <c r="AT574" s="30"/>
      <c r="AU574" s="1"/>
      <c r="AV574" s="1"/>
      <c r="AW574" s="1"/>
      <c r="AX574" s="1"/>
      <c r="AY574" s="1"/>
      <c r="AZ574" s="1"/>
      <c r="BA574" s="1"/>
      <c r="BB574" s="1"/>
      <c r="BC574" s="1"/>
      <c r="BD574" s="1"/>
      <c r="BE574" s="71"/>
    </row>
    <row r="575" spans="1:57" ht="2.25" customHeight="1" x14ac:dyDescent="0.2">
      <c r="A575" s="74"/>
      <c r="B575" s="73"/>
      <c r="C575" s="72"/>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1"/>
      <c r="AV575" s="1"/>
      <c r="AW575" s="1"/>
      <c r="AX575" s="1"/>
      <c r="AY575" s="1"/>
      <c r="AZ575" s="1"/>
      <c r="BA575" s="1"/>
      <c r="BB575" s="1"/>
      <c r="BC575" s="1"/>
      <c r="BD575" s="1"/>
      <c r="BE575" s="71"/>
    </row>
    <row r="576" spans="1:57" ht="15" customHeight="1" x14ac:dyDescent="0.2">
      <c r="A576" s="74"/>
      <c r="B576" s="73"/>
      <c r="C576" s="131" t="s">
        <v>220</v>
      </c>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c r="AO576" s="132"/>
      <c r="AP576" s="132"/>
      <c r="AQ576" s="73"/>
      <c r="AR576" s="73"/>
      <c r="AS576" s="73"/>
      <c r="AT576" s="73"/>
      <c r="AU576" s="1"/>
      <c r="AV576" s="1"/>
      <c r="AW576" s="1"/>
      <c r="AX576" s="1"/>
      <c r="AY576" s="1"/>
      <c r="AZ576" s="1"/>
      <c r="BA576" s="1"/>
      <c r="BB576" s="1"/>
      <c r="BC576" s="1"/>
      <c r="BD576" s="1"/>
      <c r="BE576" s="71"/>
    </row>
    <row r="577" spans="1:56" ht="2.25" customHeight="1" x14ac:dyDescent="0.2">
      <c r="A577" s="3"/>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
      <c r="AV577" s="1"/>
      <c r="AW577" s="1"/>
      <c r="AX577" s="1"/>
      <c r="AY577" s="1"/>
      <c r="AZ577" s="1"/>
      <c r="BA577" s="1"/>
      <c r="BB577" s="1"/>
      <c r="BC577" s="1"/>
      <c r="BD577" s="1"/>
    </row>
    <row r="578" spans="1:56" ht="15" customHeight="1" x14ac:dyDescent="0.2">
      <c r="A578" s="3"/>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
      <c r="AV578" s="1"/>
      <c r="AW578" s="1"/>
      <c r="AX578" s="1"/>
      <c r="AY578" s="1"/>
      <c r="AZ578" s="1"/>
      <c r="BA578" s="1"/>
      <c r="BB578" s="1"/>
      <c r="BC578" s="1"/>
      <c r="BD578" s="1"/>
    </row>
    <row r="579" spans="1:56" ht="15" customHeight="1" x14ac:dyDescent="0.2">
      <c r="A579" s="24"/>
      <c r="B579" s="126" t="s">
        <v>111</v>
      </c>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c r="AO579" s="126"/>
      <c r="AP579" s="127"/>
      <c r="AQ579" s="17"/>
      <c r="AR579" s="17"/>
      <c r="AS579" s="17"/>
      <c r="AT579" s="17"/>
      <c r="AU579" s="1"/>
      <c r="AV579" s="1"/>
      <c r="AW579" s="1"/>
      <c r="AX579" s="1"/>
      <c r="AY579" s="1"/>
      <c r="AZ579" s="1"/>
      <c r="BA579" s="1"/>
      <c r="BB579" s="1"/>
      <c r="BC579" s="1"/>
      <c r="BD579" s="1"/>
    </row>
    <row r="580" spans="1:56" ht="2.25" customHeight="1" x14ac:dyDescent="0.2">
      <c r="A580" s="2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
      <c r="AV580" s="1"/>
      <c r="AW580" s="1"/>
      <c r="AX580" s="1"/>
      <c r="AY580" s="1"/>
      <c r="AZ580" s="1"/>
      <c r="BA580" s="1"/>
      <c r="BB580" s="1"/>
      <c r="BC580" s="1"/>
      <c r="BD580" s="1"/>
    </row>
    <row r="581" spans="1:56" ht="15" customHeight="1" x14ac:dyDescent="0.2">
      <c r="A581" s="3">
        <v>51</v>
      </c>
      <c r="B581" s="163" t="s">
        <v>214</v>
      </c>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c r="AA581" s="215"/>
      <c r="AB581" s="215"/>
      <c r="AC581" s="215"/>
      <c r="AD581" s="215"/>
      <c r="AE581" s="215"/>
      <c r="AF581" s="215"/>
      <c r="AG581" s="215"/>
      <c r="AH581" s="215"/>
      <c r="AI581" s="215"/>
      <c r="AJ581" s="215"/>
      <c r="AK581" s="215"/>
      <c r="AL581" s="215"/>
      <c r="AM581" s="215"/>
      <c r="AN581" s="215"/>
      <c r="AO581" s="215"/>
      <c r="AP581" s="215"/>
      <c r="AQ581" s="17"/>
      <c r="AR581" s="17"/>
      <c r="AS581" s="17"/>
      <c r="AT581" s="17"/>
      <c r="AU581" s="1"/>
      <c r="AV581" s="1"/>
      <c r="AW581" s="1"/>
      <c r="AX581" s="1"/>
      <c r="AY581" s="1"/>
      <c r="AZ581" s="1"/>
      <c r="BA581" s="1"/>
      <c r="BB581" s="1"/>
      <c r="BC581" s="1"/>
      <c r="BD581" s="1"/>
    </row>
    <row r="582" spans="1:56" ht="15" customHeight="1" x14ac:dyDescent="0.2">
      <c r="A582" s="3"/>
      <c r="B582" s="226" t="s">
        <v>215</v>
      </c>
      <c r="C582" s="226"/>
      <c r="D582" s="226"/>
      <c r="E582" s="226"/>
      <c r="F582" s="226"/>
      <c r="G582" s="226"/>
      <c r="H582" s="226"/>
      <c r="I582" s="226"/>
      <c r="J582" s="226"/>
      <c r="K582" s="226"/>
      <c r="L582" s="226"/>
      <c r="M582" s="226"/>
      <c r="N582" s="226"/>
      <c r="O582" s="226"/>
      <c r="P582" s="226"/>
      <c r="Q582" s="226"/>
      <c r="R582" s="226"/>
      <c r="S582" s="226"/>
      <c r="T582" s="226"/>
      <c r="U582" s="226"/>
      <c r="V582" s="226"/>
      <c r="W582" s="226"/>
      <c r="X582" s="226"/>
      <c r="Y582" s="226"/>
      <c r="Z582" s="226"/>
      <c r="AA582" s="226"/>
      <c r="AB582" s="226"/>
      <c r="AC582" s="226"/>
      <c r="AD582" s="226"/>
      <c r="AE582" s="226"/>
      <c r="AF582" s="226"/>
      <c r="AG582" s="226"/>
      <c r="AH582" s="226"/>
      <c r="AI582" s="226"/>
      <c r="AJ582" s="226"/>
      <c r="AK582" s="226"/>
      <c r="AL582" s="226"/>
      <c r="AM582" s="226"/>
      <c r="AN582" s="226"/>
      <c r="AO582" s="226"/>
      <c r="AP582" s="226"/>
      <c r="AQ582" s="17"/>
      <c r="AR582" s="17"/>
      <c r="AS582" s="17"/>
      <c r="AT582" s="17"/>
      <c r="AU582" s="1"/>
      <c r="AV582" s="1"/>
      <c r="AW582" s="1"/>
      <c r="AX582" s="1"/>
      <c r="AY582" s="1"/>
      <c r="AZ582" s="1"/>
      <c r="BA582" s="1"/>
      <c r="BB582" s="1"/>
      <c r="BC582" s="1"/>
      <c r="BD582" s="1"/>
    </row>
    <row r="583" spans="1:56" ht="2.25" customHeight="1" x14ac:dyDescent="0.2">
      <c r="A583" s="95"/>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c r="AA583" s="97"/>
      <c r="AB583" s="97"/>
      <c r="AC583" s="97"/>
      <c r="AD583" s="97"/>
      <c r="AE583" s="97"/>
      <c r="AF583" s="97"/>
      <c r="AG583" s="97"/>
      <c r="AH583" s="97"/>
      <c r="AI583" s="97"/>
      <c r="AJ583" s="97"/>
      <c r="AK583" s="97"/>
      <c r="AL583" s="97"/>
      <c r="AM583" s="97"/>
      <c r="AN583" s="97"/>
      <c r="AO583" s="97"/>
      <c r="AP583" s="97"/>
      <c r="AQ583" s="94"/>
      <c r="AR583" s="94"/>
      <c r="AS583" s="94"/>
      <c r="AT583" s="94"/>
      <c r="AU583" s="1"/>
      <c r="AV583" s="1"/>
      <c r="AW583" s="1"/>
      <c r="AX583" s="1"/>
      <c r="AY583" s="1"/>
      <c r="AZ583" s="1"/>
      <c r="BA583" s="1"/>
      <c r="BB583" s="1"/>
      <c r="BC583" s="1"/>
      <c r="BD583" s="1"/>
    </row>
    <row r="584" spans="1:56" ht="15" customHeight="1" x14ac:dyDescent="0.2">
      <c r="A584" s="24"/>
      <c r="B584" s="121" t="s">
        <v>112</v>
      </c>
      <c r="C584" s="121"/>
      <c r="D584" s="121"/>
      <c r="E584" s="121"/>
      <c r="F584" s="121"/>
      <c r="G584" s="121"/>
      <c r="H584" s="121"/>
      <c r="I584" s="121"/>
      <c r="J584" s="121"/>
      <c r="K584" s="121"/>
      <c r="L584" s="121"/>
      <c r="M584" s="121"/>
      <c r="N584" s="90"/>
      <c r="O584" s="288" t="s">
        <v>40</v>
      </c>
      <c r="P584" s="289"/>
      <c r="Q584" s="47"/>
      <c r="R584" s="47"/>
      <c r="S584" s="90"/>
      <c r="T584" s="288" t="s">
        <v>41</v>
      </c>
      <c r="U584" s="288"/>
      <c r="V584" s="289"/>
      <c r="W584" s="47"/>
      <c r="X584" s="47"/>
      <c r="Y584" s="91"/>
      <c r="Z584" s="288" t="s">
        <v>42</v>
      </c>
      <c r="AA584" s="288"/>
      <c r="AB584" s="47"/>
      <c r="AC584" s="47"/>
      <c r="AD584" s="47"/>
      <c r="AE584" s="47"/>
      <c r="AF584" s="90"/>
      <c r="AG584" s="90"/>
      <c r="AH584" s="90"/>
      <c r="AI584" s="90"/>
      <c r="AJ584" s="17"/>
      <c r="AK584" s="17"/>
      <c r="AL584" s="17"/>
      <c r="AM584" s="17"/>
      <c r="AN584" s="17"/>
      <c r="AO584" s="17"/>
      <c r="AP584" s="17"/>
      <c r="AQ584" s="17"/>
      <c r="AR584" s="17"/>
      <c r="AS584" s="17"/>
      <c r="AT584" s="17"/>
      <c r="AU584" s="1"/>
      <c r="AV584" s="1"/>
      <c r="AW584" s="1"/>
      <c r="AX584" s="1"/>
      <c r="AY584" s="1"/>
      <c r="AZ584" s="1"/>
      <c r="BA584" s="1"/>
      <c r="BB584" s="1"/>
      <c r="BC584" s="1"/>
      <c r="BD584" s="1"/>
    </row>
    <row r="585" spans="1:56" ht="2.25" customHeight="1" x14ac:dyDescent="0.2">
      <c r="A585" s="2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
      <c r="AV585" s="1"/>
      <c r="AW585" s="1"/>
      <c r="AX585" s="1"/>
      <c r="AY585" s="1"/>
      <c r="AZ585" s="1"/>
      <c r="BA585" s="1"/>
      <c r="BB585" s="1"/>
      <c r="BC585" s="1"/>
      <c r="BD585" s="1"/>
    </row>
    <row r="586" spans="1:56" ht="15" customHeight="1" x14ac:dyDescent="0.2">
      <c r="A586" s="24"/>
      <c r="B586" s="301" t="s">
        <v>113</v>
      </c>
      <c r="C586" s="301"/>
      <c r="D586" s="301"/>
      <c r="E586" s="301"/>
      <c r="F586" s="301"/>
      <c r="G586" s="301"/>
      <c r="H586" s="301"/>
      <c r="I586" s="301"/>
      <c r="J586" s="301"/>
      <c r="K586" s="301"/>
      <c r="L586" s="301"/>
      <c r="M586" s="301"/>
      <c r="N586" s="17"/>
      <c r="O586" s="290"/>
      <c r="P586" s="291"/>
      <c r="Q586" s="291"/>
      <c r="R586" s="291"/>
      <c r="S586" s="291"/>
      <c r="T586" s="291"/>
      <c r="U586" s="291"/>
      <c r="V586" s="291"/>
      <c r="W586" s="291"/>
      <c r="X586" s="291"/>
      <c r="Y586" s="291"/>
      <c r="Z586" s="291"/>
      <c r="AA586" s="291"/>
      <c r="AB586" s="291"/>
      <c r="AC586" s="291"/>
      <c r="AD586" s="291"/>
      <c r="AE586" s="291"/>
      <c r="AF586" s="291"/>
      <c r="AG586" s="291"/>
      <c r="AH586" s="292"/>
      <c r="AI586" s="17"/>
      <c r="AJ586" s="17"/>
      <c r="AK586" s="17"/>
      <c r="AL586" s="17"/>
      <c r="AM586" s="17"/>
      <c r="AN586" s="17"/>
      <c r="AO586" s="17"/>
      <c r="AP586" s="17"/>
      <c r="AQ586" s="17"/>
      <c r="AR586" s="17"/>
      <c r="AS586" s="17"/>
      <c r="AT586" s="17"/>
      <c r="AU586" s="1"/>
      <c r="AV586" s="1"/>
      <c r="AW586" s="1"/>
      <c r="AX586" s="1"/>
      <c r="AY586" s="1"/>
      <c r="AZ586" s="1"/>
      <c r="BA586" s="1"/>
      <c r="BB586" s="1"/>
      <c r="BC586" s="1"/>
      <c r="BD586" s="1"/>
    </row>
    <row r="587" spans="1:56" ht="15" customHeight="1" x14ac:dyDescent="0.2">
      <c r="A587" s="24"/>
      <c r="B587" s="301"/>
      <c r="C587" s="301"/>
      <c r="D587" s="301"/>
      <c r="E587" s="301"/>
      <c r="F587" s="301"/>
      <c r="G587" s="301"/>
      <c r="H587" s="301"/>
      <c r="I587" s="301"/>
      <c r="J587" s="301"/>
      <c r="K587" s="301"/>
      <c r="L587" s="301"/>
      <c r="M587" s="301"/>
      <c r="N587" s="17"/>
      <c r="O587" s="293"/>
      <c r="P587" s="294"/>
      <c r="Q587" s="294"/>
      <c r="R587" s="294"/>
      <c r="S587" s="294"/>
      <c r="T587" s="294"/>
      <c r="U587" s="294"/>
      <c r="V587" s="294"/>
      <c r="W587" s="294"/>
      <c r="X587" s="294"/>
      <c r="Y587" s="294"/>
      <c r="Z587" s="294"/>
      <c r="AA587" s="294"/>
      <c r="AB587" s="294"/>
      <c r="AC587" s="294"/>
      <c r="AD587" s="294"/>
      <c r="AE587" s="294"/>
      <c r="AF587" s="294"/>
      <c r="AG587" s="294"/>
      <c r="AH587" s="295"/>
      <c r="AI587" s="17"/>
      <c r="AJ587" s="17"/>
      <c r="AK587" s="17"/>
      <c r="AL587" s="17"/>
      <c r="AM587" s="17"/>
      <c r="AN587" s="17"/>
      <c r="AO587" s="17"/>
      <c r="AP587" s="17"/>
      <c r="AQ587" s="17"/>
      <c r="AR587" s="17"/>
      <c r="AS587" s="17"/>
      <c r="AT587" s="17"/>
      <c r="AU587" s="1"/>
      <c r="AV587" s="1"/>
      <c r="AW587" s="1"/>
      <c r="AX587" s="1"/>
      <c r="AY587" s="1"/>
      <c r="AZ587" s="1"/>
      <c r="BA587" s="1"/>
      <c r="BB587" s="1"/>
      <c r="BC587" s="1"/>
      <c r="BD587" s="1"/>
    </row>
    <row r="588" spans="1:56" ht="15" customHeight="1" x14ac:dyDescent="0.2">
      <c r="A588" s="24"/>
      <c r="B588" s="301"/>
      <c r="C588" s="301"/>
      <c r="D588" s="301"/>
      <c r="E588" s="301"/>
      <c r="F588" s="301"/>
      <c r="G588" s="301"/>
      <c r="H588" s="301"/>
      <c r="I588" s="301"/>
      <c r="J588" s="301"/>
      <c r="K588" s="301"/>
      <c r="L588" s="301"/>
      <c r="M588" s="301"/>
      <c r="N588" s="17"/>
      <c r="O588" s="293"/>
      <c r="P588" s="294"/>
      <c r="Q588" s="294"/>
      <c r="R588" s="294"/>
      <c r="S588" s="294"/>
      <c r="T588" s="294"/>
      <c r="U588" s="294"/>
      <c r="V588" s="294"/>
      <c r="W588" s="294"/>
      <c r="X588" s="294"/>
      <c r="Y588" s="294"/>
      <c r="Z588" s="294"/>
      <c r="AA588" s="294"/>
      <c r="AB588" s="294"/>
      <c r="AC588" s="294"/>
      <c r="AD588" s="294"/>
      <c r="AE588" s="294"/>
      <c r="AF588" s="294"/>
      <c r="AG588" s="294"/>
      <c r="AH588" s="295"/>
      <c r="AI588" s="17"/>
      <c r="AJ588" s="17"/>
      <c r="AK588" s="17"/>
      <c r="AL588" s="17"/>
      <c r="AM588" s="17"/>
      <c r="AN588" s="17"/>
      <c r="AO588" s="17"/>
      <c r="AP588" s="17"/>
      <c r="AQ588" s="17"/>
      <c r="AR588" s="17"/>
      <c r="AS588" s="17"/>
      <c r="AT588" s="17"/>
      <c r="AU588" s="1"/>
      <c r="AV588" s="1"/>
      <c r="AW588" s="1"/>
      <c r="AX588" s="1"/>
      <c r="AY588" s="1"/>
      <c r="AZ588" s="1"/>
      <c r="BA588" s="1"/>
      <c r="BB588" s="1"/>
      <c r="BC588" s="1"/>
      <c r="BD588" s="1"/>
    </row>
    <row r="589" spans="1:56" ht="15" customHeight="1" x14ac:dyDescent="0.2">
      <c r="A589" s="24"/>
      <c r="B589" s="301"/>
      <c r="C589" s="301"/>
      <c r="D589" s="301"/>
      <c r="E589" s="301"/>
      <c r="F589" s="301"/>
      <c r="G589" s="301"/>
      <c r="H589" s="301"/>
      <c r="I589" s="301"/>
      <c r="J589" s="301"/>
      <c r="K589" s="301"/>
      <c r="L589" s="301"/>
      <c r="M589" s="301"/>
      <c r="N589" s="17"/>
      <c r="O589" s="293"/>
      <c r="P589" s="294"/>
      <c r="Q589" s="294"/>
      <c r="R589" s="294"/>
      <c r="S589" s="294"/>
      <c r="T589" s="294"/>
      <c r="U589" s="294"/>
      <c r="V589" s="294"/>
      <c r="W589" s="294"/>
      <c r="X589" s="294"/>
      <c r="Y589" s="294"/>
      <c r="Z589" s="294"/>
      <c r="AA589" s="294"/>
      <c r="AB589" s="294"/>
      <c r="AC589" s="294"/>
      <c r="AD589" s="294"/>
      <c r="AE589" s="294"/>
      <c r="AF589" s="294"/>
      <c r="AG589" s="294"/>
      <c r="AH589" s="295"/>
      <c r="AI589" s="17"/>
      <c r="AJ589" s="17"/>
      <c r="AK589" s="17"/>
      <c r="AL589" s="17"/>
      <c r="AM589" s="17"/>
      <c r="AN589" s="17"/>
      <c r="AO589" s="17"/>
      <c r="AP589" s="17"/>
      <c r="AQ589" s="17"/>
      <c r="AR589" s="17"/>
      <c r="AS589" s="17"/>
      <c r="AT589" s="17"/>
      <c r="AU589" s="1"/>
      <c r="AV589" s="1"/>
      <c r="AW589" s="1"/>
      <c r="AX589" s="1"/>
      <c r="AY589" s="1"/>
      <c r="AZ589" s="1"/>
      <c r="BA589" s="1"/>
      <c r="BB589" s="1"/>
      <c r="BC589" s="1"/>
      <c r="BD589" s="1"/>
    </row>
    <row r="590" spans="1:56" ht="15" customHeight="1" x14ac:dyDescent="0.2">
      <c r="A590" s="24"/>
      <c r="B590" s="301"/>
      <c r="C590" s="301"/>
      <c r="D590" s="301"/>
      <c r="E590" s="301"/>
      <c r="F590" s="301"/>
      <c r="G590" s="301"/>
      <c r="H590" s="301"/>
      <c r="I590" s="301"/>
      <c r="J590" s="301"/>
      <c r="K590" s="301"/>
      <c r="L590" s="301"/>
      <c r="M590" s="301"/>
      <c r="N590" s="17"/>
      <c r="O590" s="296"/>
      <c r="P590" s="297"/>
      <c r="Q590" s="297"/>
      <c r="R590" s="297"/>
      <c r="S590" s="297"/>
      <c r="T590" s="297"/>
      <c r="U590" s="297"/>
      <c r="V590" s="297"/>
      <c r="W590" s="297"/>
      <c r="X590" s="297"/>
      <c r="Y590" s="297"/>
      <c r="Z590" s="297"/>
      <c r="AA590" s="297"/>
      <c r="AB590" s="297"/>
      <c r="AC590" s="297"/>
      <c r="AD590" s="297"/>
      <c r="AE590" s="297"/>
      <c r="AF590" s="297"/>
      <c r="AG590" s="297"/>
      <c r="AH590" s="298"/>
      <c r="AI590" s="17"/>
      <c r="AJ590" s="17"/>
      <c r="AK590" s="17"/>
      <c r="AL590" s="17"/>
      <c r="AM590" s="17"/>
      <c r="AN590" s="17"/>
      <c r="AO590" s="17"/>
      <c r="AP590" s="17"/>
      <c r="AQ590" s="17"/>
      <c r="AR590" s="17"/>
      <c r="AS590" s="17"/>
      <c r="AT590" s="17"/>
      <c r="AU590" s="1"/>
      <c r="AV590" s="1"/>
      <c r="AW590" s="1"/>
      <c r="AX590" s="1"/>
      <c r="AY590" s="1"/>
      <c r="AZ590" s="1"/>
      <c r="BA590" s="1"/>
      <c r="BB590" s="1"/>
      <c r="BC590" s="1"/>
      <c r="BD590" s="1"/>
    </row>
    <row r="591" spans="1:56" ht="2.25" customHeight="1" x14ac:dyDescent="0.2">
      <c r="A591" s="2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
      <c r="AV591" s="1"/>
      <c r="AW591" s="1"/>
      <c r="AX591" s="1"/>
      <c r="AY591" s="1"/>
      <c r="AZ591" s="1"/>
      <c r="BA591" s="1"/>
      <c r="BB591" s="1"/>
      <c r="BC591" s="1"/>
      <c r="BD591" s="1"/>
    </row>
    <row r="592" spans="1:56" ht="15" customHeight="1" x14ac:dyDescent="0.2">
      <c r="A592" s="24"/>
      <c r="B592" s="111" t="s">
        <v>45</v>
      </c>
      <c r="C592" s="111"/>
      <c r="D592" s="111"/>
      <c r="E592" s="111"/>
      <c r="F592" s="111"/>
      <c r="G592" s="111"/>
      <c r="H592" s="111"/>
      <c r="I592" s="111"/>
      <c r="J592" s="111"/>
      <c r="K592" s="111"/>
      <c r="L592" s="111"/>
      <c r="M592" s="111"/>
      <c r="N592" s="17"/>
      <c r="O592" s="299"/>
      <c r="P592" s="200"/>
      <c r="Q592" s="200"/>
      <c r="R592" s="200"/>
      <c r="S592" s="200"/>
      <c r="T592" s="200"/>
      <c r="U592" s="200"/>
      <c r="V592" s="200"/>
      <c r="W592" s="200"/>
      <c r="X592" s="200"/>
      <c r="Y592" s="200"/>
      <c r="Z592" s="200"/>
      <c r="AA592" s="200"/>
      <c r="AB592" s="200"/>
      <c r="AC592" s="200"/>
      <c r="AD592" s="200"/>
      <c r="AE592" s="200"/>
      <c r="AF592" s="200"/>
      <c r="AG592" s="200"/>
      <c r="AH592" s="201"/>
      <c r="AI592" s="17"/>
      <c r="AJ592" s="17"/>
      <c r="AK592" s="17"/>
      <c r="AL592" s="17"/>
      <c r="AM592" s="17"/>
      <c r="AN592" s="17"/>
      <c r="AO592" s="17"/>
      <c r="AP592" s="17"/>
      <c r="AQ592" s="17"/>
      <c r="AR592" s="17"/>
      <c r="AS592" s="17"/>
      <c r="AT592" s="17"/>
      <c r="AU592" s="1"/>
      <c r="AV592" s="1"/>
      <c r="AW592" s="1"/>
      <c r="AX592" s="1"/>
      <c r="AY592" s="1"/>
      <c r="AZ592" s="1"/>
      <c r="BA592" s="1"/>
      <c r="BB592" s="1"/>
      <c r="BC592" s="1"/>
      <c r="BD592" s="1"/>
    </row>
    <row r="593" spans="1:56" ht="2.25" customHeight="1" x14ac:dyDescent="0.2">
      <c r="A593" s="17"/>
      <c r="B593" s="17"/>
      <c r="C593" s="17"/>
      <c r="D593" s="17"/>
      <c r="E593" s="17"/>
      <c r="F593" s="17"/>
      <c r="G593" s="17"/>
      <c r="H593" s="17"/>
      <c r="I593" s="17"/>
      <c r="J593" s="17"/>
      <c r="K593" s="17"/>
      <c r="L593" s="17"/>
      <c r="M593" s="17"/>
      <c r="N593" s="17"/>
      <c r="O593" s="94"/>
      <c r="P593" s="94"/>
      <c r="Q593" s="94"/>
      <c r="R593" s="94"/>
      <c r="S593" s="94"/>
      <c r="T593" s="94"/>
      <c r="U593" s="94"/>
      <c r="V593" s="94"/>
      <c r="W593" s="94"/>
      <c r="X593" s="94"/>
      <c r="Y593" s="94"/>
      <c r="Z593" s="94"/>
      <c r="AA593" s="94"/>
      <c r="AB593" s="94"/>
      <c r="AC593" s="94"/>
      <c r="AD593" s="94"/>
      <c r="AE593" s="94"/>
      <c r="AF593" s="94"/>
      <c r="AG593" s="94"/>
      <c r="AH593" s="94"/>
      <c r="AI593" s="17"/>
      <c r="AJ593" s="17"/>
      <c r="AK593" s="17"/>
      <c r="AL593" s="17"/>
      <c r="AM593" s="17"/>
      <c r="AN593" s="17"/>
      <c r="AO593" s="17"/>
      <c r="AP593" s="17"/>
      <c r="AQ593" s="17"/>
      <c r="AR593" s="17"/>
      <c r="AS593" s="17"/>
      <c r="AT593" s="17"/>
      <c r="AU593" s="1"/>
      <c r="AV593" s="1"/>
      <c r="AW593" s="1"/>
      <c r="AX593" s="1"/>
      <c r="AY593" s="1"/>
      <c r="AZ593" s="1"/>
      <c r="BA593" s="1"/>
      <c r="BB593" s="1"/>
      <c r="BC593" s="1"/>
      <c r="BD593" s="1"/>
    </row>
    <row r="594" spans="1:56" ht="15" customHeight="1" x14ac:dyDescent="0.2">
      <c r="A594" s="24"/>
      <c r="B594" s="111" t="s">
        <v>114</v>
      </c>
      <c r="C594" s="111"/>
      <c r="D594" s="111"/>
      <c r="E594" s="111"/>
      <c r="F594" s="111"/>
      <c r="G594" s="111"/>
      <c r="H594" s="111"/>
      <c r="I594" s="111"/>
      <c r="J594" s="111"/>
      <c r="K594" s="111"/>
      <c r="L594" s="111"/>
      <c r="M594" s="111"/>
      <c r="N594" s="17"/>
      <c r="O594" s="299"/>
      <c r="P594" s="200"/>
      <c r="Q594" s="200"/>
      <c r="R594" s="200"/>
      <c r="S594" s="200"/>
      <c r="T594" s="200"/>
      <c r="U594" s="200"/>
      <c r="V594" s="200"/>
      <c r="W594" s="200"/>
      <c r="X594" s="200"/>
      <c r="Y594" s="200"/>
      <c r="Z594" s="200"/>
      <c r="AA594" s="200"/>
      <c r="AB594" s="200"/>
      <c r="AC594" s="200"/>
      <c r="AD594" s="200"/>
      <c r="AE594" s="200"/>
      <c r="AF594" s="200"/>
      <c r="AG594" s="200"/>
      <c r="AH594" s="201"/>
      <c r="AI594" s="17"/>
      <c r="AJ594" s="17"/>
      <c r="AK594" s="17"/>
      <c r="AL594" s="17"/>
      <c r="AM594" s="17"/>
      <c r="AN594" s="17"/>
      <c r="AO594" s="17"/>
      <c r="AP594" s="17"/>
      <c r="AQ594" s="17"/>
      <c r="AR594" s="17"/>
      <c r="AS594" s="17"/>
      <c r="AT594" s="17"/>
      <c r="AU594" s="1"/>
      <c r="AV594" s="1"/>
      <c r="AW594" s="1"/>
      <c r="AX594" s="1"/>
      <c r="AY594" s="1"/>
      <c r="AZ594" s="1"/>
      <c r="BA594" s="1"/>
      <c r="BB594" s="1"/>
      <c r="BC594" s="1"/>
      <c r="BD594" s="1"/>
    </row>
    <row r="595" spans="1:56" ht="15" customHeight="1" x14ac:dyDescent="0.2">
      <c r="A595" s="2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
      <c r="AV595" s="1"/>
      <c r="AW595" s="1"/>
      <c r="AX595" s="1"/>
      <c r="AY595" s="1"/>
      <c r="AZ595" s="1"/>
      <c r="BA595" s="1"/>
      <c r="BB595" s="1"/>
      <c r="BC595" s="1"/>
      <c r="BD595" s="1"/>
    </row>
    <row r="596" spans="1:56" ht="15" customHeight="1" x14ac:dyDescent="0.2">
      <c r="A596" s="24"/>
      <c r="B596" s="126" t="s">
        <v>115</v>
      </c>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c r="AO596" s="126"/>
      <c r="AP596" s="127"/>
      <c r="AQ596" s="17"/>
      <c r="AR596" s="17"/>
      <c r="AS596" s="17"/>
      <c r="AT596" s="17"/>
      <c r="AU596" s="1"/>
      <c r="AV596" s="1"/>
      <c r="AW596" s="1"/>
      <c r="AX596" s="1"/>
      <c r="AY596" s="1"/>
      <c r="AZ596" s="1"/>
      <c r="BA596" s="1"/>
      <c r="BB596" s="1"/>
      <c r="BC596" s="1"/>
      <c r="BD596" s="1"/>
    </row>
    <row r="597" spans="1:56" ht="15" customHeight="1" x14ac:dyDescent="0.2">
      <c r="A597" s="2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
      <c r="AV597" s="1"/>
      <c r="AW597" s="1"/>
      <c r="AX597" s="1"/>
      <c r="AY597" s="1"/>
      <c r="AZ597" s="1"/>
      <c r="BA597" s="1"/>
      <c r="BB597" s="1"/>
      <c r="BC597" s="1"/>
      <c r="BD597" s="1"/>
    </row>
    <row r="598" spans="1:56" ht="2.25" customHeight="1" x14ac:dyDescent="0.2">
      <c r="A598" s="20"/>
      <c r="B598" s="63"/>
      <c r="C598" s="63"/>
      <c r="D598" s="63"/>
      <c r="E598" s="63"/>
      <c r="F598" s="63"/>
      <c r="G598" s="63"/>
      <c r="H598" s="63"/>
      <c r="I598" s="63"/>
      <c r="J598" s="63"/>
      <c r="K598" s="63"/>
      <c r="L598" s="63"/>
      <c r="M598" s="63"/>
      <c r="N598" s="63"/>
      <c r="O598" s="63"/>
      <c r="P598" s="63"/>
      <c r="Q598" s="63"/>
      <c r="R598" s="63"/>
      <c r="S598" s="63"/>
      <c r="T598" s="63"/>
      <c r="U598" s="63"/>
      <c r="V598" s="63"/>
      <c r="W598" s="40"/>
      <c r="X598" s="40"/>
      <c r="Y598" s="40"/>
      <c r="Z598" s="40"/>
      <c r="AA598" s="40"/>
      <c r="AB598" s="40"/>
      <c r="AC598" s="40"/>
      <c r="AD598" s="40"/>
      <c r="AE598" s="40"/>
      <c r="AF598" s="40"/>
      <c r="AG598" s="40"/>
      <c r="AH598" s="40"/>
      <c r="AI598" s="40"/>
      <c r="AJ598" s="40"/>
      <c r="AK598" s="40"/>
      <c r="AL598" s="40"/>
      <c r="AM598" s="40"/>
      <c r="AN598" s="40"/>
      <c r="AO598" s="40"/>
      <c r="AP598" s="40"/>
      <c r="AQ598" s="17"/>
      <c r="AR598" s="17"/>
      <c r="AS598" s="17"/>
      <c r="AT598" s="17"/>
      <c r="AU598" s="1"/>
      <c r="AV598" s="1"/>
      <c r="AW598" s="1"/>
      <c r="AX598" s="1"/>
      <c r="AY598" s="1"/>
      <c r="AZ598" s="1"/>
      <c r="BA598" s="1"/>
      <c r="BB598" s="1"/>
      <c r="BC598" s="1"/>
      <c r="BD598" s="1"/>
    </row>
    <row r="599" spans="1:56" ht="15" customHeight="1" x14ac:dyDescent="0.2">
      <c r="A599" s="24">
        <v>52</v>
      </c>
      <c r="B599" s="300" t="s">
        <v>216</v>
      </c>
      <c r="C599" s="300"/>
      <c r="D599" s="300"/>
      <c r="E599" s="300"/>
      <c r="F599" s="300"/>
      <c r="G599" s="300"/>
      <c r="H599" s="300"/>
      <c r="I599" s="300"/>
      <c r="J599" s="300"/>
      <c r="K599" s="300"/>
      <c r="L599" s="300"/>
      <c r="M599" s="300"/>
      <c r="N599" s="300"/>
      <c r="O599" s="300"/>
      <c r="P599" s="300"/>
      <c r="Q599" s="300"/>
      <c r="R599" s="300"/>
      <c r="S599" s="300"/>
      <c r="T599" s="300"/>
      <c r="U599" s="300"/>
      <c r="V599" s="300"/>
      <c r="W599" s="300"/>
      <c r="X599" s="300"/>
      <c r="Y599" s="300"/>
      <c r="Z599" s="300"/>
      <c r="AA599" s="300"/>
      <c r="AB599" s="300"/>
      <c r="AC599" s="300"/>
      <c r="AD599" s="300"/>
      <c r="AE599" s="300"/>
      <c r="AF599" s="300"/>
      <c r="AG599" s="300"/>
      <c r="AH599" s="300"/>
      <c r="AI599" s="300"/>
      <c r="AJ599" s="300"/>
      <c r="AK599" s="300"/>
      <c r="AL599" s="300"/>
      <c r="AM599" s="300"/>
      <c r="AN599" s="300"/>
      <c r="AO599" s="300"/>
      <c r="AP599" s="300"/>
      <c r="AQ599" s="17"/>
      <c r="AR599" s="17"/>
      <c r="AS599" s="17"/>
      <c r="AT599" s="17"/>
      <c r="AU599" s="1"/>
      <c r="AV599" s="1"/>
      <c r="AW599" s="1"/>
      <c r="AX599" s="1"/>
      <c r="AY599" s="1"/>
      <c r="AZ599" s="1"/>
      <c r="BA599" s="1"/>
      <c r="BB599" s="1"/>
      <c r="BC599" s="1"/>
      <c r="BD599" s="1"/>
    </row>
    <row r="600" spans="1:56" ht="30" customHeight="1" x14ac:dyDescent="0.2">
      <c r="A600" s="24"/>
      <c r="B600" s="286" t="s">
        <v>217</v>
      </c>
      <c r="C600" s="287"/>
      <c r="D600" s="287"/>
      <c r="E600" s="287"/>
      <c r="F600" s="287"/>
      <c r="G600" s="287"/>
      <c r="H600" s="287"/>
      <c r="I600" s="287"/>
      <c r="J600" s="287"/>
      <c r="K600" s="287"/>
      <c r="L600" s="287"/>
      <c r="M600" s="287"/>
      <c r="N600" s="287"/>
      <c r="O600" s="287"/>
      <c r="P600" s="287"/>
      <c r="Q600" s="287"/>
      <c r="R600" s="287"/>
      <c r="S600" s="287"/>
      <c r="T600" s="287"/>
      <c r="U600" s="287"/>
      <c r="V600" s="287"/>
      <c r="W600" s="287"/>
      <c r="X600" s="287"/>
      <c r="Y600" s="287"/>
      <c r="Z600" s="287"/>
      <c r="AA600" s="287"/>
      <c r="AB600" s="287"/>
      <c r="AC600" s="287"/>
      <c r="AD600" s="287"/>
      <c r="AE600" s="287"/>
      <c r="AF600" s="287"/>
      <c r="AG600" s="287"/>
      <c r="AH600" s="287"/>
      <c r="AI600" s="287"/>
      <c r="AJ600" s="287"/>
      <c r="AK600" s="287"/>
      <c r="AL600" s="287"/>
      <c r="AM600" s="287"/>
      <c r="AN600" s="287"/>
      <c r="AO600" s="287"/>
      <c r="AP600" s="64"/>
      <c r="AQ600" s="17"/>
      <c r="AR600" s="17"/>
      <c r="AS600" s="17"/>
      <c r="AT600" s="17"/>
      <c r="AU600" s="1"/>
      <c r="AV600" s="1"/>
      <c r="AW600" s="1"/>
      <c r="AX600" s="1"/>
      <c r="AY600" s="1"/>
      <c r="AZ600" s="1"/>
      <c r="BA600" s="1"/>
      <c r="BB600" s="1"/>
      <c r="BC600" s="1"/>
      <c r="BD600" s="1"/>
    </row>
    <row r="601" spans="1:56" ht="15" customHeight="1" x14ac:dyDescent="0.2">
      <c r="A601" s="24"/>
      <c r="B601" s="198" t="s">
        <v>116</v>
      </c>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c r="AI601" s="198"/>
      <c r="AJ601" s="198"/>
      <c r="AK601" s="198"/>
      <c r="AL601" s="198"/>
      <c r="AM601" s="198"/>
      <c r="AN601" s="198"/>
      <c r="AO601" s="198"/>
      <c r="AP601" s="198"/>
      <c r="AQ601" s="17"/>
      <c r="AR601" s="17"/>
      <c r="AS601" s="17"/>
      <c r="AT601" s="17"/>
      <c r="AU601" s="1"/>
      <c r="AV601" s="1"/>
      <c r="AW601" s="1"/>
      <c r="AX601" s="1"/>
      <c r="AY601" s="1"/>
      <c r="AZ601" s="1"/>
      <c r="BA601" s="1"/>
      <c r="BB601" s="1"/>
      <c r="BC601" s="1"/>
      <c r="BD601" s="1"/>
    </row>
    <row r="602" spans="1:56" ht="15" customHeight="1" x14ac:dyDescent="0.2">
      <c r="A602" s="3"/>
      <c r="B602" s="16"/>
      <c r="C602" s="16"/>
      <c r="D602" s="16"/>
      <c r="E602" s="16"/>
      <c r="F602" s="16"/>
      <c r="G602" s="16"/>
      <c r="H602" s="16"/>
      <c r="I602" s="16"/>
      <c r="J602" s="16"/>
      <c r="K602" s="16"/>
      <c r="L602" s="16"/>
      <c r="M602" s="16"/>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
      <c r="AV602" s="1"/>
      <c r="AW602" s="1"/>
      <c r="AX602" s="1"/>
      <c r="AY602" s="1"/>
      <c r="AZ602" s="1"/>
      <c r="BA602" s="1"/>
      <c r="BB602" s="1"/>
      <c r="BC602" s="1"/>
      <c r="BD602" s="1"/>
    </row>
    <row r="603" spans="1:56" ht="15" hidden="1" customHeight="1" x14ac:dyDescent="0.2"/>
    <row r="604" spans="1:56" ht="15" hidden="1" customHeight="1" x14ac:dyDescent="0.2"/>
    <row r="605" spans="1:56" ht="15" hidden="1" customHeight="1" x14ac:dyDescent="0.2"/>
    <row r="606" spans="1:56" ht="15" hidden="1" customHeight="1" x14ac:dyDescent="0.2"/>
    <row r="607" spans="1:56" ht="15" hidden="1" customHeight="1" x14ac:dyDescent="0.2"/>
    <row r="608" spans="1:56"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sheetData>
  <sheetProtection algorithmName="SHA-512" hashValue="aAhKWeWOI+hwPjouqmJVVvMhtB4igtM9S0NMxuOzYuDYv9qPhX4uaCyX9klUQbgU4KWVl3t44LCdk/9sFmwBEQ==" saltValue="rZ1KzBSJ2y8tbAaGH54oGQ==" spinCount="100000" sheet="1" objects="1" scenarios="1"/>
  <mergeCells count="664">
    <mergeCell ref="B600:AO600"/>
    <mergeCell ref="B601:AP601"/>
    <mergeCell ref="C570:AP570"/>
    <mergeCell ref="C572:AP572"/>
    <mergeCell ref="C574:AP574"/>
    <mergeCell ref="B579:AP579"/>
    <mergeCell ref="B581:AP581"/>
    <mergeCell ref="B584:M584"/>
    <mergeCell ref="O584:P584"/>
    <mergeCell ref="T584:V584"/>
    <mergeCell ref="Z584:AA584"/>
    <mergeCell ref="O586:AH590"/>
    <mergeCell ref="B592:M592"/>
    <mergeCell ref="O592:AH592"/>
    <mergeCell ref="B594:M594"/>
    <mergeCell ref="O594:AH594"/>
    <mergeCell ref="B596:AP596"/>
    <mergeCell ref="B599:AP599"/>
    <mergeCell ref="B582:AP582"/>
    <mergeCell ref="B586:M590"/>
    <mergeCell ref="C576:AP576"/>
    <mergeCell ref="A527:AP527"/>
    <mergeCell ref="A528:AP528"/>
    <mergeCell ref="B529:AP529"/>
    <mergeCell ref="B533:AP533"/>
    <mergeCell ref="C536:AP536"/>
    <mergeCell ref="C538:AP538"/>
    <mergeCell ref="C540:AP540"/>
    <mergeCell ref="C542:AP542"/>
    <mergeCell ref="C544:AP544"/>
    <mergeCell ref="B531:AP531"/>
    <mergeCell ref="C546:AP546"/>
    <mergeCell ref="C548:AP548"/>
    <mergeCell ref="C550:AP550"/>
    <mergeCell ref="C552:AP552"/>
    <mergeCell ref="C554:AP554"/>
    <mergeCell ref="C556:AP556"/>
    <mergeCell ref="C558:AP558"/>
    <mergeCell ref="C560:AP560"/>
    <mergeCell ref="B524:N524"/>
    <mergeCell ref="P524:S524"/>
    <mergeCell ref="T524:U524"/>
    <mergeCell ref="W524:Z524"/>
    <mergeCell ref="AA524:AB524"/>
    <mergeCell ref="AD524:AG524"/>
    <mergeCell ref="AH524:AI524"/>
    <mergeCell ref="AK524:AN524"/>
    <mergeCell ref="AO524:AP524"/>
    <mergeCell ref="B526:N526"/>
    <mergeCell ref="P526:S526"/>
    <mergeCell ref="T526:U526"/>
    <mergeCell ref="W526:Z526"/>
    <mergeCell ref="AA526:AB526"/>
    <mergeCell ref="AD526:AG526"/>
    <mergeCell ref="AH526:AI526"/>
    <mergeCell ref="AK526:AN526"/>
    <mergeCell ref="AO526:AP526"/>
    <mergeCell ref="B520:N520"/>
    <mergeCell ref="P520:S520"/>
    <mergeCell ref="T520:U520"/>
    <mergeCell ref="W520:Z520"/>
    <mergeCell ref="AA520:AB520"/>
    <mergeCell ref="AD520:AG520"/>
    <mergeCell ref="AH520:AI520"/>
    <mergeCell ref="AK520:AN520"/>
    <mergeCell ref="AO520:AP520"/>
    <mergeCell ref="B522:N522"/>
    <mergeCell ref="P522:S522"/>
    <mergeCell ref="T522:U522"/>
    <mergeCell ref="W522:Z522"/>
    <mergeCell ref="AA522:AB522"/>
    <mergeCell ref="AD522:AG522"/>
    <mergeCell ref="AH522:AI522"/>
    <mergeCell ref="AK522:AN522"/>
    <mergeCell ref="AO522:AP522"/>
    <mergeCell ref="B516:N516"/>
    <mergeCell ref="P516:S516"/>
    <mergeCell ref="T516:U516"/>
    <mergeCell ref="W516:Z516"/>
    <mergeCell ref="AA516:AB516"/>
    <mergeCell ref="AD516:AG516"/>
    <mergeCell ref="AH516:AI516"/>
    <mergeCell ref="AK516:AN516"/>
    <mergeCell ref="AO516:AP516"/>
    <mergeCell ref="B518:N518"/>
    <mergeCell ref="P518:S518"/>
    <mergeCell ref="T518:U518"/>
    <mergeCell ref="W518:Z518"/>
    <mergeCell ref="AA518:AB518"/>
    <mergeCell ref="AD518:AG518"/>
    <mergeCell ref="AH518:AI518"/>
    <mergeCell ref="AK518:AN518"/>
    <mergeCell ref="AO518:AP518"/>
    <mergeCell ref="B499:O499"/>
    <mergeCell ref="Q499:X499"/>
    <mergeCell ref="Y499:Z499"/>
    <mergeCell ref="B501:O501"/>
    <mergeCell ref="Q501:X501"/>
    <mergeCell ref="Y501:Z501"/>
    <mergeCell ref="B503:AP503"/>
    <mergeCell ref="B505:AP506"/>
    <mergeCell ref="P508:U512"/>
    <mergeCell ref="W508:AB512"/>
    <mergeCell ref="AD508:AI512"/>
    <mergeCell ref="AK508:AP512"/>
    <mergeCell ref="B514:N514"/>
    <mergeCell ref="P514:S514"/>
    <mergeCell ref="T514:U514"/>
    <mergeCell ref="W514:Z514"/>
    <mergeCell ref="AA514:AB514"/>
    <mergeCell ref="AD514:AG514"/>
    <mergeCell ref="AH514:AI514"/>
    <mergeCell ref="AK514:AN514"/>
    <mergeCell ref="AO514:AP514"/>
    <mergeCell ref="Y483:Z483"/>
    <mergeCell ref="B485:O485"/>
    <mergeCell ref="AA485:AH485"/>
    <mergeCell ref="AI485:AJ485"/>
    <mergeCell ref="B487:O488"/>
    <mergeCell ref="Q488:X488"/>
    <mergeCell ref="Y488:Z488"/>
    <mergeCell ref="B490:O491"/>
    <mergeCell ref="Q491:X491"/>
    <mergeCell ref="Y491:Z491"/>
    <mergeCell ref="B493:O493"/>
    <mergeCell ref="Q493:X493"/>
    <mergeCell ref="Y493:Z493"/>
    <mergeCell ref="B495:O495"/>
    <mergeCell ref="Q495:X495"/>
    <mergeCell ref="Y495:Z495"/>
    <mergeCell ref="B497:O497"/>
    <mergeCell ref="Q497:X497"/>
    <mergeCell ref="Y497:Z497"/>
    <mergeCell ref="B456:O456"/>
    <mergeCell ref="Q456:V456"/>
    <mergeCell ref="W456:X456"/>
    <mergeCell ref="Z456:AG456"/>
    <mergeCell ref="AH456:AI456"/>
    <mergeCell ref="A458:AP458"/>
    <mergeCell ref="B459:AP459"/>
    <mergeCell ref="B461:AP461"/>
    <mergeCell ref="B463:AP463"/>
    <mergeCell ref="B465:I465"/>
    <mergeCell ref="J465:K465"/>
    <mergeCell ref="B467:AP467"/>
    <mergeCell ref="B469:AP469"/>
    <mergeCell ref="B473:AP475"/>
    <mergeCell ref="B477:O477"/>
    <mergeCell ref="Q477:X477"/>
    <mergeCell ref="Y477:Z477"/>
    <mergeCell ref="B446:AP446"/>
    <mergeCell ref="Q448:X448"/>
    <mergeCell ref="Z448:AI448"/>
    <mergeCell ref="B450:O450"/>
    <mergeCell ref="Q450:V450"/>
    <mergeCell ref="W450:X450"/>
    <mergeCell ref="Z450:AG450"/>
    <mergeCell ref="AH450:AI450"/>
    <mergeCell ref="B452:O452"/>
    <mergeCell ref="Q452:V452"/>
    <mergeCell ref="W452:X452"/>
    <mergeCell ref="Z452:AG452"/>
    <mergeCell ref="AH452:AI452"/>
    <mergeCell ref="B454:O454"/>
    <mergeCell ref="Q454:V454"/>
    <mergeCell ref="W454:X454"/>
    <mergeCell ref="Z454:AG454"/>
    <mergeCell ref="AH454:AI454"/>
    <mergeCell ref="B429:O429"/>
    <mergeCell ref="Q429:V429"/>
    <mergeCell ref="W429:X429"/>
    <mergeCell ref="B432:AP432"/>
    <mergeCell ref="Q438:X438"/>
    <mergeCell ref="Z438:AI438"/>
    <mergeCell ref="B440:O440"/>
    <mergeCell ref="Q440:V440"/>
    <mergeCell ref="W440:X440"/>
    <mergeCell ref="Z440:AG440"/>
    <mergeCell ref="AH440:AI440"/>
    <mergeCell ref="B442:O442"/>
    <mergeCell ref="Q442:V442"/>
    <mergeCell ref="W442:X442"/>
    <mergeCell ref="Z442:AG442"/>
    <mergeCell ref="AH442:AI442"/>
    <mergeCell ref="B444:O444"/>
    <mergeCell ref="Q444:V444"/>
    <mergeCell ref="W444:X444"/>
    <mergeCell ref="Z444:AG444"/>
    <mergeCell ref="AH444:AI444"/>
    <mergeCell ref="B404:O404"/>
    <mergeCell ref="Q404:V404"/>
    <mergeCell ref="W404:X404"/>
    <mergeCell ref="Z404:AG404"/>
    <mergeCell ref="AH404:AI404"/>
    <mergeCell ref="B406:AP407"/>
    <mergeCell ref="Q409:X409"/>
    <mergeCell ref="Q421:X421"/>
    <mergeCell ref="B423:O423"/>
    <mergeCell ref="Q423:V423"/>
    <mergeCell ref="W423:X423"/>
    <mergeCell ref="B425:O425"/>
    <mergeCell ref="Q425:V425"/>
    <mergeCell ref="W425:X425"/>
    <mergeCell ref="B427:O427"/>
    <mergeCell ref="Q427:V427"/>
    <mergeCell ref="W427:X427"/>
    <mergeCell ref="B392:H392"/>
    <mergeCell ref="J392:M392"/>
    <mergeCell ref="N392:O392"/>
    <mergeCell ref="B394:AP394"/>
    <mergeCell ref="Q396:X396"/>
    <mergeCell ref="Z396:AI396"/>
    <mergeCell ref="Q398:V398"/>
    <mergeCell ref="W398:X398"/>
    <mergeCell ref="Z398:AG398"/>
    <mergeCell ref="AH398:AI398"/>
    <mergeCell ref="B400:O400"/>
    <mergeCell ref="Q400:V400"/>
    <mergeCell ref="W400:X400"/>
    <mergeCell ref="Z400:AG400"/>
    <mergeCell ref="AH400:AI400"/>
    <mergeCell ref="B402:O402"/>
    <mergeCell ref="Q402:V402"/>
    <mergeCell ref="W402:X402"/>
    <mergeCell ref="AH371:AO371"/>
    <mergeCell ref="AP371:AQ371"/>
    <mergeCell ref="Z402:AG402"/>
    <mergeCell ref="AH402:AI402"/>
    <mergeCell ref="B382:H382"/>
    <mergeCell ref="I382:N382"/>
    <mergeCell ref="O382:P382"/>
    <mergeCell ref="R382:U382"/>
    <mergeCell ref="Z382:AE382"/>
    <mergeCell ref="AF382:AG382"/>
    <mergeCell ref="B384:H384"/>
    <mergeCell ref="I384:N384"/>
    <mergeCell ref="O384:P384"/>
    <mergeCell ref="R384:U384"/>
    <mergeCell ref="Z384:AE384"/>
    <mergeCell ref="AF384:AG384"/>
    <mergeCell ref="B386:AP386"/>
    <mergeCell ref="B388:H388"/>
    <mergeCell ref="J388:M388"/>
    <mergeCell ref="N388:O388"/>
    <mergeCell ref="B390:H390"/>
    <mergeCell ref="J390:M390"/>
    <mergeCell ref="N390:O390"/>
    <mergeCell ref="O380:P380"/>
    <mergeCell ref="R380:U380"/>
    <mergeCell ref="Z380:AE380"/>
    <mergeCell ref="AF380:AG380"/>
    <mergeCell ref="Z370:AE370"/>
    <mergeCell ref="C371:I371"/>
    <mergeCell ref="J371:O371"/>
    <mergeCell ref="P371:Q371"/>
    <mergeCell ref="S371:V371"/>
    <mergeCell ref="Z371:AE371"/>
    <mergeCell ref="AF371:AG371"/>
    <mergeCell ref="B341:O341"/>
    <mergeCell ref="Q341:V341"/>
    <mergeCell ref="W341:X341"/>
    <mergeCell ref="B343:O343"/>
    <mergeCell ref="Q343:V343"/>
    <mergeCell ref="W343:X343"/>
    <mergeCell ref="B345:O345"/>
    <mergeCell ref="Q345:V345"/>
    <mergeCell ref="W345:X345"/>
    <mergeCell ref="B347:O347"/>
    <mergeCell ref="Q347:V347"/>
    <mergeCell ref="W347:X347"/>
    <mergeCell ref="B349:AP349"/>
    <mergeCell ref="Q351:V351"/>
    <mergeCell ref="W351:X351"/>
    <mergeCell ref="Q353:V353"/>
    <mergeCell ref="W353:X353"/>
    <mergeCell ref="B331:E331"/>
    <mergeCell ref="G331:L331"/>
    <mergeCell ref="M331:N331"/>
    <mergeCell ref="P331:S331"/>
    <mergeCell ref="X331:AC331"/>
    <mergeCell ref="AD331:AE331"/>
    <mergeCell ref="AG331:AJ331"/>
    <mergeCell ref="B333:AJ333"/>
    <mergeCell ref="AK333:AN333"/>
    <mergeCell ref="AO333:AP333"/>
    <mergeCell ref="B335:AP335"/>
    <mergeCell ref="B337:O337"/>
    <mergeCell ref="Q337:V337"/>
    <mergeCell ref="W337:X337"/>
    <mergeCell ref="B339:O339"/>
    <mergeCell ref="Q339:V339"/>
    <mergeCell ref="W339:X339"/>
    <mergeCell ref="B319:E319"/>
    <mergeCell ref="I319:N319"/>
    <mergeCell ref="S319:V319"/>
    <mergeCell ref="AB319:AG319"/>
    <mergeCell ref="A321:AP321"/>
    <mergeCell ref="B324:AP324"/>
    <mergeCell ref="B326:E327"/>
    <mergeCell ref="G326:N327"/>
    <mergeCell ref="P326:S327"/>
    <mergeCell ref="U326:AE327"/>
    <mergeCell ref="AG326:AO327"/>
    <mergeCell ref="B329:E329"/>
    <mergeCell ref="G329:L329"/>
    <mergeCell ref="M329:N329"/>
    <mergeCell ref="P329:S329"/>
    <mergeCell ref="X329:AC329"/>
    <mergeCell ref="AD329:AE329"/>
    <mergeCell ref="AG329:AJ329"/>
    <mergeCell ref="B306:AJ306"/>
    <mergeCell ref="AK306:AN306"/>
    <mergeCell ref="AO306:AP306"/>
    <mergeCell ref="A307:AP307"/>
    <mergeCell ref="B308:AP309"/>
    <mergeCell ref="B310:AP310"/>
    <mergeCell ref="B312:F313"/>
    <mergeCell ref="I312:P313"/>
    <mergeCell ref="S312:V313"/>
    <mergeCell ref="Y312:AI313"/>
    <mergeCell ref="B315:E315"/>
    <mergeCell ref="I315:N315"/>
    <mergeCell ref="S315:V315"/>
    <mergeCell ref="AB315:AG315"/>
    <mergeCell ref="I317:N317"/>
    <mergeCell ref="S317:V317"/>
    <mergeCell ref="AB317:AG317"/>
    <mergeCell ref="B296:AP296"/>
    <mergeCell ref="B298:E299"/>
    <mergeCell ref="G298:N299"/>
    <mergeCell ref="P298:S299"/>
    <mergeCell ref="U298:AE299"/>
    <mergeCell ref="AG298:AO299"/>
    <mergeCell ref="B301:E301"/>
    <mergeCell ref="G301:L301"/>
    <mergeCell ref="M301:N301"/>
    <mergeCell ref="P301:S301"/>
    <mergeCell ref="X301:AC301"/>
    <mergeCell ref="AD301:AE301"/>
    <mergeCell ref="AG301:AJ301"/>
    <mergeCell ref="B303:E303"/>
    <mergeCell ref="G303:L303"/>
    <mergeCell ref="M303:N303"/>
    <mergeCell ref="P303:S303"/>
    <mergeCell ref="X303:AC303"/>
    <mergeCell ref="AD303:AE303"/>
    <mergeCell ref="AG303:AJ303"/>
    <mergeCell ref="B287:E287"/>
    <mergeCell ref="I287:N287"/>
    <mergeCell ref="S287:V287"/>
    <mergeCell ref="AF287:AK287"/>
    <mergeCell ref="AL287:AM287"/>
    <mergeCell ref="AF288:AK288"/>
    <mergeCell ref="B289:E289"/>
    <mergeCell ref="I289:N289"/>
    <mergeCell ref="S289:V289"/>
    <mergeCell ref="AF289:AK289"/>
    <mergeCell ref="AL289:AM289"/>
    <mergeCell ref="I291:N291"/>
    <mergeCell ref="S291:V291"/>
    <mergeCell ref="AF291:AK291"/>
    <mergeCell ref="AL291:AM291"/>
    <mergeCell ref="A293:AP293"/>
    <mergeCell ref="B294:AP295"/>
    <mergeCell ref="B279:E279"/>
    <mergeCell ref="I279:N279"/>
    <mergeCell ref="S279:V279"/>
    <mergeCell ref="AF279:AK279"/>
    <mergeCell ref="AL279:AM279"/>
    <mergeCell ref="B281:E281"/>
    <mergeCell ref="I281:N281"/>
    <mergeCell ref="S281:V281"/>
    <mergeCell ref="AF281:AK281"/>
    <mergeCell ref="AL281:AM281"/>
    <mergeCell ref="B283:E283"/>
    <mergeCell ref="I283:N283"/>
    <mergeCell ref="S283:V283"/>
    <mergeCell ref="AF283:AK283"/>
    <mergeCell ref="AL283:AM283"/>
    <mergeCell ref="B285:E285"/>
    <mergeCell ref="I285:N285"/>
    <mergeCell ref="S285:V285"/>
    <mergeCell ref="AF285:AK285"/>
    <mergeCell ref="AL285:AM285"/>
    <mergeCell ref="B271:E271"/>
    <mergeCell ref="I271:N271"/>
    <mergeCell ref="S271:V271"/>
    <mergeCell ref="AF271:AK271"/>
    <mergeCell ref="AL271:AM271"/>
    <mergeCell ref="B273:E273"/>
    <mergeCell ref="I273:N273"/>
    <mergeCell ref="S273:V273"/>
    <mergeCell ref="AF273:AK273"/>
    <mergeCell ref="AL273:AM273"/>
    <mergeCell ref="B275:E275"/>
    <mergeCell ref="I275:N275"/>
    <mergeCell ref="S275:V275"/>
    <mergeCell ref="AF275:AK275"/>
    <mergeCell ref="AL275:AM275"/>
    <mergeCell ref="B277:E277"/>
    <mergeCell ref="I277:N277"/>
    <mergeCell ref="S277:V277"/>
    <mergeCell ref="AF277:AK277"/>
    <mergeCell ref="AL277:AM277"/>
    <mergeCell ref="B239:AP239"/>
    <mergeCell ref="B241:E241"/>
    <mergeCell ref="B243:AP243"/>
    <mergeCell ref="B246:AP246"/>
    <mergeCell ref="B248:AP248"/>
    <mergeCell ref="B250:E250"/>
    <mergeCell ref="B252:AP252"/>
    <mergeCell ref="B254:E254"/>
    <mergeCell ref="B258:AP259"/>
    <mergeCell ref="B261:AP262"/>
    <mergeCell ref="B264:AP264"/>
    <mergeCell ref="B266:F267"/>
    <mergeCell ref="I266:Q267"/>
    <mergeCell ref="S266:V267"/>
    <mergeCell ref="X266:AN267"/>
    <mergeCell ref="B269:E269"/>
    <mergeCell ref="I269:N269"/>
    <mergeCell ref="S269:V269"/>
    <mergeCell ref="AF269:AK269"/>
    <mergeCell ref="AL269:AM269"/>
    <mergeCell ref="C181:AP181"/>
    <mergeCell ref="B183:AP183"/>
    <mergeCell ref="B185:AP195"/>
    <mergeCell ref="B197:AP197"/>
    <mergeCell ref="B198:AP198"/>
    <mergeCell ref="B199:AP209"/>
    <mergeCell ref="A211:AP211"/>
    <mergeCell ref="C219:AP219"/>
    <mergeCell ref="C221:AP221"/>
    <mergeCell ref="C223:AP223"/>
    <mergeCell ref="C225:AP225"/>
    <mergeCell ref="J227:AP227"/>
    <mergeCell ref="B229:AP229"/>
    <mergeCell ref="C231:AP231"/>
    <mergeCell ref="C233:AP233"/>
    <mergeCell ref="B235:AP235"/>
    <mergeCell ref="B237:E237"/>
    <mergeCell ref="B158:O158"/>
    <mergeCell ref="Q158:T158"/>
    <mergeCell ref="V158:AP158"/>
    <mergeCell ref="B160:O160"/>
    <mergeCell ref="B162:O162"/>
    <mergeCell ref="Q162:AK162"/>
    <mergeCell ref="AM162:AP162"/>
    <mergeCell ref="B164:O164"/>
    <mergeCell ref="Q164:T164"/>
    <mergeCell ref="V164:AP164"/>
    <mergeCell ref="C169:AP169"/>
    <mergeCell ref="C171:AP171"/>
    <mergeCell ref="B173:AP173"/>
    <mergeCell ref="C175:AP175"/>
    <mergeCell ref="C177:AO177"/>
    <mergeCell ref="C179:E179"/>
    <mergeCell ref="J179:L179"/>
    <mergeCell ref="C126:G126"/>
    <mergeCell ref="C128:G128"/>
    <mergeCell ref="B130:AP130"/>
    <mergeCell ref="B134:AP134"/>
    <mergeCell ref="AD136:AP136"/>
    <mergeCell ref="C138:AP138"/>
    <mergeCell ref="B140:AP140"/>
    <mergeCell ref="B142:AP142"/>
    <mergeCell ref="C144:AP144"/>
    <mergeCell ref="C146:AP146"/>
    <mergeCell ref="A148:AP148"/>
    <mergeCell ref="B149:AP149"/>
    <mergeCell ref="B151:O151"/>
    <mergeCell ref="Q151:AP152"/>
    <mergeCell ref="B154:O154"/>
    <mergeCell ref="B156:O156"/>
    <mergeCell ref="Q156:AK156"/>
    <mergeCell ref="AM156:AP156"/>
    <mergeCell ref="B121:O121"/>
    <mergeCell ref="Q121:AP121"/>
    <mergeCell ref="B123:AP124"/>
    <mergeCell ref="Q89:AP89"/>
    <mergeCell ref="B91:O91"/>
    <mergeCell ref="Q91:AP91"/>
    <mergeCell ref="B93:O93"/>
    <mergeCell ref="Q93:V93"/>
    <mergeCell ref="W93:X93"/>
    <mergeCell ref="Z93:AE93"/>
    <mergeCell ref="AF93:AG93"/>
    <mergeCell ref="AI93:AN93"/>
    <mergeCell ref="AO93:AP93"/>
    <mergeCell ref="B95:O95"/>
    <mergeCell ref="B97:AP97"/>
    <mergeCell ref="C99:AP99"/>
    <mergeCell ref="C101:AP101"/>
    <mergeCell ref="B103:AP103"/>
    <mergeCell ref="B104:AP104"/>
    <mergeCell ref="C105:AP105"/>
    <mergeCell ref="C107:AP107"/>
    <mergeCell ref="B109:AP109"/>
    <mergeCell ref="B111:O111"/>
    <mergeCell ref="Q111:AP111"/>
    <mergeCell ref="B64:AP64"/>
    <mergeCell ref="B66:O66"/>
    <mergeCell ref="Q66:AP66"/>
    <mergeCell ref="B68:O68"/>
    <mergeCell ref="Q68:AK68"/>
    <mergeCell ref="AM68:AP68"/>
    <mergeCell ref="B117:O117"/>
    <mergeCell ref="Q117:AP117"/>
    <mergeCell ref="B119:O119"/>
    <mergeCell ref="Q119:AP119"/>
    <mergeCell ref="B113:O113"/>
    <mergeCell ref="Q113:AK113"/>
    <mergeCell ref="AM113:AP113"/>
    <mergeCell ref="B115:O115"/>
    <mergeCell ref="Q115:T115"/>
    <mergeCell ref="V115:AP115"/>
    <mergeCell ref="B54:O54"/>
    <mergeCell ref="B56:AP56"/>
    <mergeCell ref="B58:O58"/>
    <mergeCell ref="Q58:AP58"/>
    <mergeCell ref="B60:O60"/>
    <mergeCell ref="Q60:AK60"/>
    <mergeCell ref="B62:O62"/>
    <mergeCell ref="Q62:T62"/>
    <mergeCell ref="V62:AP62"/>
    <mergeCell ref="C42:AP42"/>
    <mergeCell ref="B46:AP46"/>
    <mergeCell ref="B48:O48"/>
    <mergeCell ref="Q48:AP48"/>
    <mergeCell ref="B50:O50"/>
    <mergeCell ref="Q50:AK50"/>
    <mergeCell ref="AM50:AP50"/>
    <mergeCell ref="B52:O52"/>
    <mergeCell ref="Q52:T52"/>
    <mergeCell ref="V52:AP52"/>
    <mergeCell ref="P367:Q367"/>
    <mergeCell ref="S367:V367"/>
    <mergeCell ref="Z367:AE367"/>
    <mergeCell ref="AF367:AG367"/>
    <mergeCell ref="AH367:AO367"/>
    <mergeCell ref="AP367:AQ367"/>
    <mergeCell ref="AM60:AP60"/>
    <mergeCell ref="B357:O357"/>
    <mergeCell ref="B351:O351"/>
    <mergeCell ref="Q355:V355"/>
    <mergeCell ref="W355:X355"/>
    <mergeCell ref="Q357:V357"/>
    <mergeCell ref="W357:X357"/>
    <mergeCell ref="B359:AP359"/>
    <mergeCell ref="B361:AP361"/>
    <mergeCell ref="B291:E291"/>
    <mergeCell ref="Q70:T70"/>
    <mergeCell ref="V70:AP70"/>
    <mergeCell ref="Q72:AP72"/>
    <mergeCell ref="B74:AP74"/>
    <mergeCell ref="Q76:AP76"/>
    <mergeCell ref="B78:O78"/>
    <mergeCell ref="Q78:AK78"/>
    <mergeCell ref="AM78:AP78"/>
    <mergeCell ref="Z368:AE368"/>
    <mergeCell ref="C369:I369"/>
    <mergeCell ref="Q411:V411"/>
    <mergeCell ref="B353:O353"/>
    <mergeCell ref="B355:O355"/>
    <mergeCell ref="W413:X413"/>
    <mergeCell ref="Q413:V413"/>
    <mergeCell ref="B415:O415"/>
    <mergeCell ref="B436:AP436"/>
    <mergeCell ref="B434:AP434"/>
    <mergeCell ref="W411:X411"/>
    <mergeCell ref="Q417:V417"/>
    <mergeCell ref="B398:O398"/>
    <mergeCell ref="B413:O413"/>
    <mergeCell ref="B411:O411"/>
    <mergeCell ref="AF369:AG369"/>
    <mergeCell ref="AH369:AO369"/>
    <mergeCell ref="AP369:AQ369"/>
    <mergeCell ref="B363:AP363"/>
    <mergeCell ref="J365:Q365"/>
    <mergeCell ref="W365:AG365"/>
    <mergeCell ref="AH365:AQ365"/>
    <mergeCell ref="C367:I367"/>
    <mergeCell ref="J367:O367"/>
    <mergeCell ref="B479:O479"/>
    <mergeCell ref="Q479:X479"/>
    <mergeCell ref="Y479:Z479"/>
    <mergeCell ref="B481:O481"/>
    <mergeCell ref="Q481:X481"/>
    <mergeCell ref="Y481:Z481"/>
    <mergeCell ref="B483:O483"/>
    <mergeCell ref="Q483:X483"/>
    <mergeCell ref="J369:O369"/>
    <mergeCell ref="P369:Q369"/>
    <mergeCell ref="S369:V369"/>
    <mergeCell ref="Z369:AE369"/>
    <mergeCell ref="W417:X417"/>
    <mergeCell ref="B417:O417"/>
    <mergeCell ref="B419:AP419"/>
    <mergeCell ref="W415:X415"/>
    <mergeCell ref="Q415:V415"/>
    <mergeCell ref="A373:AP373"/>
    <mergeCell ref="B374:AP375"/>
    <mergeCell ref="I377:P378"/>
    <mergeCell ref="R377:U378"/>
    <mergeCell ref="W377:AG378"/>
    <mergeCell ref="B380:H380"/>
    <mergeCell ref="I380:N380"/>
    <mergeCell ref="C562:AP562"/>
    <mergeCell ref="C564:AP564"/>
    <mergeCell ref="C566:AP566"/>
    <mergeCell ref="C568:AP568"/>
    <mergeCell ref="B317:E317"/>
    <mergeCell ref="C38:N38"/>
    <mergeCell ref="B256:AP256"/>
    <mergeCell ref="B218:AP218"/>
    <mergeCell ref="C214:AP214"/>
    <mergeCell ref="C216:AP216"/>
    <mergeCell ref="B70:O70"/>
    <mergeCell ref="B76:O76"/>
    <mergeCell ref="B168:AP168"/>
    <mergeCell ref="Q80:T80"/>
    <mergeCell ref="V80:AP80"/>
    <mergeCell ref="A82:AP82"/>
    <mergeCell ref="B83:AP83"/>
    <mergeCell ref="B85:AP85"/>
    <mergeCell ref="B87:O87"/>
    <mergeCell ref="Q87:AP87"/>
    <mergeCell ref="B89:O89"/>
    <mergeCell ref="B322:AP323"/>
    <mergeCell ref="B166:AP166"/>
    <mergeCell ref="B212:AP212"/>
    <mergeCell ref="AG2:AP2"/>
    <mergeCell ref="AH7:AP7"/>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s>
  <dataValidations count="14">
    <dataValidation type="whole" operator="greaterThanOrEqual" allowBlank="1" showInputMessage="1" showErrorMessage="1" error="De waarde die u invult, moet een geheel getal zijn." sqref="Q93:V93 Z93:AE93 AI93:AN93 Q440:V440 Q442:V442 Q444:V444 Q450:V450 Q452:V452 Q454:V454 Q456:V456 Q398:V398 Q400:V400 Q402:V402 Q404:V404 Q411:V411 Q413:V413 Q415:V415 Q417:V417 I380:N380 I382:N382 I384:N384 J367:O367 J369:O369 J371:O371 B237:E237 B241:E241 B250:E250 B254:E254 Q357:V357 Q355:V355 Q353:V353 Q351:V351 Q337:V337 Q339:V339 Q341:V341 Q343:V343 Q345:V345 G301:L301 G329:L329 G331:L331 I319:N319 I317:N317 I315:N315 G303:L303 J300 T347:V348 Q347:S347 P348:S348" xr:uid="{AD2D652B-DCF7-44F8-A975-CA9A93C689FC}">
      <formula1>0</formula1>
    </dataValidation>
    <dataValidation type="whole" allowBlank="1" showInputMessage="1" showErrorMessage="1" error="De waarde die u invult, moet tussen 0000 en 9999 liggen." sqref="P329:S329 P331:S331 U316 S317:V317 S319:V319 S315:V315 P301:S301 P303:S303 S269:V269 S271:V271 S273:V273 S275:V275 S277:V277 S279:V279 S281:V281 S283:V283 S285:V285 S287:V287 S289:V289 S291:V291" xr:uid="{4DAAB22E-3277-4363-BEFB-F7C1851CC5B3}">
      <formula1>0</formula1>
      <formula2>9999</formula2>
    </dataValidation>
    <dataValidation type="whole" operator="greaterThanOrEqual" allowBlank="1" showInputMessage="1" showErrorMessage="1" error="De waarde die u ingeeft, moet een geheel getal zijn." sqref="I291:N291 I289:N289 I287:N287 I285:N285 M282 I281:N281 I283:N283 I279:N279 I277:N277 I275:N275 I273:N273 I271:N271 I269:N269" xr:uid="{C4996F3E-B155-4857-B854-5FC06920CD43}">
      <formula1>0</formula1>
    </dataValidation>
    <dataValidation type="decimal" operator="greaterThanOrEqual" allowBlank="1" showInputMessage="1" showErrorMessage="1" error="De waarde die u invult, moet groter of gelijk aan nul zijn." sqref="AH369:AO369 AH367:AO367 Z440:AG440 Z442:AG442 Z450:AG450 Z452:AG452 Z454:AG454 Z456:AG456 Z404:AG404 Q477:X477 Q493:X493 Q497:X497 Q495:X495 Q499:X499 Z398:AG398 Z400:AG400 Z402:AG402 B465:I465" xr:uid="{BD6266F2-D3C8-4CA1-AAD6-CA07A69EAED8}">
      <formula1>0</formula1>
    </dataValidation>
    <dataValidation type="whole" allowBlank="1" showInputMessage="1" showErrorMessage="1" error="De waarde die u ingeeft, moet tussen 0000 en 9999 liggen." sqref="AD95:AG95" xr:uid="{23E2274B-8070-43DA-9E8F-44B19A118031}">
      <formula1>0</formula1>
      <formula2>9</formula2>
    </dataValidation>
    <dataValidation type="whole" allowBlank="1" showInputMessage="1" showErrorMessage="1" error="De waarde die u ingeeft, moet tussen 1000 en 9999 liggen." sqref="Q115:T115" xr:uid="{67DF0BDF-4D1A-4ABF-88A0-B6BFE1DBE5EB}">
      <formula1>1000</formula1>
      <formula2>9999</formula2>
    </dataValidation>
    <dataValidation type="whole" allowBlank="1" showInputMessage="1" showErrorMessage="1" error="De waarde die u invult, moet tussen 1000 en 9999 liggen." sqref="Q158:T158 Q164:T164 Q80:T80 Q70:T70 Q62:T62 Q52:T52" xr:uid="{D355ABC9-BDC0-4970-BED7-028B4F09EDC8}">
      <formula1>1000</formula1>
      <formula2>9999</formula2>
    </dataValidation>
    <dataValidation type="whole" allowBlank="1" showInputMessage="1" showErrorMessage="1" error="De waarde die u ingeeft, moet tussen 0 en 9 liggen." sqref="H179 B132:E132 G132:I132 K132:M132 Z54:AB54 Z95 T95 Q54:T54 V54:X54 K126:X127 Y127:AB127" xr:uid="{D339830E-5648-4D05-86A8-6FF1C14EB61D}">
      <formula1>0</formula1>
      <formula2>9</formula2>
    </dataValidation>
    <dataValidation type="whole" allowBlank="1" showInputMessage="1" showErrorMessage="1" error="De waarde die u invult, moet tussen 0000 en 9999 liggen." sqref="M179:P179" xr:uid="{2908C891-94CB-485B-9307-DC38E698AEE5}">
      <formula1>0</formula1>
      <formula2>9</formula2>
    </dataValidation>
    <dataValidation type="whole" allowBlank="1" showInputMessage="1" showErrorMessage="1" error="De waarde die u invult, moet tussen 0000 en 9999 ligen." sqref="S367:V367 S369:V369 S371:V371 R380:U380 R382:U382 R384:U384" xr:uid="{2752BCEE-2011-488F-8894-5F37C5CF9D55}">
      <formula1>0</formula1>
      <formula2>9999</formula2>
    </dataValidation>
    <dataValidation type="whole" allowBlank="1" showInputMessage="1" showErrorMessage="1" error="De waarde die u ingeeft, moet tussen 0 en 1 liggen." sqref="W584 Y95 G179" xr:uid="{0E464D54-F4EE-436C-B3F0-2CC748FF7733}">
      <formula1>0</formula1>
      <formula2>1</formula2>
    </dataValidation>
    <dataValidation type="whole" allowBlank="1" showInputMessage="1" showErrorMessage="1" error="De waarde die u ingeeft, moet tussen 0 en 3 liggen." sqref="Q584 S95" xr:uid="{582294DD-A6B6-4544-939E-9CD458997054}">
      <formula1>0</formula1>
      <formula2>3</formula2>
    </dataValidation>
    <dataValidation type="whole" allowBlank="1" showInputMessage="1" showErrorMessage="1" sqref="X584 R584 AB584:AE584" xr:uid="{9DA0CF71-20BE-42B8-8D37-9BA733B9AD3D}">
      <formula1>0</formula1>
      <formula2>9</formula2>
    </dataValidation>
    <dataValidation type="whole" operator="greaterThanOrEqual" allowBlank="1" showInputMessage="1" showErrorMessage="1" error="De waarde moet steeds groter of gelijk aan nul zijn" sqref="T455" xr:uid="{1CAD7D79-0F47-4D37-AA9F-4CCB8C6B8204}">
      <formula1>0</formula1>
    </dataValidation>
  </dataValidations>
  <hyperlinks>
    <hyperlink ref="B11" r:id="rId1" xr:uid="{F7F1F2AC-0FE1-4D74-B37E-8C00250D2048}"/>
    <hyperlink ref="J11" r:id="rId2" xr:uid="{46C10534-42AD-4562-ABBE-17CE9D5E6956}"/>
    <hyperlink ref="B599" r:id="rId3" xr:uid="{9325A356-C18A-4132-9BC6-53E3FDD5D73B}"/>
    <hyperlink ref="D25" r:id="rId4" xr:uid="{CC3DF4B3-08C6-420E-AD70-3C9220D97BCA}"/>
  </hyperlinks>
  <pageMargins left="0.23622047244094491" right="0.23622047244094491" top="0.74803149606299213" bottom="0.74803149606299213" header="0.31496062992125984" footer="0.31496062992125984"/>
  <pageSetup paperSize="9" orientation="portrait" r:id="rId5"/>
  <headerFooter>
    <oddFooter>&amp;LSubsidieaanvraag voor de aankoop van een gebouw voor het volwassenenonderwijs&amp;Rpagina &amp;P van  &amp;N</oddFooter>
  </headerFooter>
  <rowBreaks count="11" manualBreakCount="11">
    <brk id="122" max="16383" man="1"/>
    <brk id="182" max="16383" man="1"/>
    <brk id="238" max="16383" man="1"/>
    <brk id="293" max="16383" man="1"/>
    <brk id="348" max="16383" man="1"/>
    <brk id="468" max="16383" man="1"/>
    <brk id="528" max="16383" man="1"/>
    <brk id="163" man="1"/>
    <brk id="309" man="1"/>
    <brk id="235" man="1"/>
    <brk id="76"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123825</xdr:colOff>
                    <xdr:row>32</xdr:row>
                    <xdr:rowOff>28575</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29</xdr:row>
                    <xdr:rowOff>180975</xdr:rowOff>
                  </from>
                  <to>
                    <xdr:col>16</xdr:col>
                    <xdr:colOff>76200</xdr:colOff>
                    <xdr:row>32</xdr:row>
                    <xdr:rowOff>28575</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29</xdr:row>
                    <xdr:rowOff>180975</xdr:rowOff>
                  </from>
                  <to>
                    <xdr:col>30</xdr:col>
                    <xdr:colOff>123825</xdr:colOff>
                    <xdr:row>32</xdr:row>
                    <xdr:rowOff>28575</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161925</xdr:colOff>
                    <xdr:row>40</xdr:row>
                    <xdr:rowOff>0</xdr:rowOff>
                  </from>
                  <to>
                    <xdr:col>2</xdr:col>
                    <xdr:colOff>123825</xdr:colOff>
                    <xdr:row>43</xdr:row>
                    <xdr:rowOff>38100</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161925</xdr:colOff>
                    <xdr:row>41</xdr:row>
                    <xdr:rowOff>152400</xdr:rowOff>
                  </from>
                  <to>
                    <xdr:col>2</xdr:col>
                    <xdr:colOff>123825</xdr:colOff>
                    <xdr:row>44</xdr:row>
                    <xdr:rowOff>0</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161925</xdr:colOff>
                    <xdr:row>142</xdr:row>
                    <xdr:rowOff>0</xdr:rowOff>
                  </from>
                  <to>
                    <xdr:col>2</xdr:col>
                    <xdr:colOff>123825</xdr:colOff>
                    <xdr:row>145</xdr:row>
                    <xdr:rowOff>38100</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161925</xdr:colOff>
                    <xdr:row>143</xdr:row>
                    <xdr:rowOff>180975</xdr:rowOff>
                  </from>
                  <to>
                    <xdr:col>2</xdr:col>
                    <xdr:colOff>123825</xdr:colOff>
                    <xdr:row>147</xdr:row>
                    <xdr:rowOff>0</xdr:rowOff>
                  </to>
                </anchor>
              </controlPr>
            </control>
          </mc:Choice>
        </mc:AlternateContent>
        <mc:AlternateContent xmlns:mc="http://schemas.openxmlformats.org/markup-compatibility/2006">
          <mc:Choice Requires="x14">
            <control shapeId="1033" r:id="rId15" name="RB_Prov_Ant">
              <controlPr defaultSize="0" autoFill="0" autoLine="0" autoPict="0">
                <anchor moveWithCells="1">
                  <from>
                    <xdr:col>0</xdr:col>
                    <xdr:colOff>161925</xdr:colOff>
                    <xdr:row>33</xdr:row>
                    <xdr:rowOff>180975</xdr:rowOff>
                  </from>
                  <to>
                    <xdr:col>2</xdr:col>
                    <xdr:colOff>123825</xdr:colOff>
                    <xdr:row>37</xdr:row>
                    <xdr:rowOff>28575</xdr:rowOff>
                  </to>
                </anchor>
              </controlPr>
            </control>
          </mc:Choice>
        </mc:AlternateContent>
        <mc:AlternateContent xmlns:mc="http://schemas.openxmlformats.org/markup-compatibility/2006">
          <mc:Choice Requires="x14">
            <control shapeId="1034" r:id="rId16" name="Check Box 40">
              <controlPr defaultSize="0" autoFill="0" autoLine="0" autoPict="0">
                <anchor moveWithCells="1">
                  <from>
                    <xdr:col>0</xdr:col>
                    <xdr:colOff>161925</xdr:colOff>
                    <xdr:row>550</xdr:row>
                    <xdr:rowOff>0</xdr:rowOff>
                  </from>
                  <to>
                    <xdr:col>2</xdr:col>
                    <xdr:colOff>123825</xdr:colOff>
                    <xdr:row>553</xdr:row>
                    <xdr:rowOff>38100</xdr:rowOff>
                  </to>
                </anchor>
              </controlPr>
            </control>
          </mc:Choice>
        </mc:AlternateContent>
        <mc:AlternateContent xmlns:mc="http://schemas.openxmlformats.org/markup-compatibility/2006">
          <mc:Choice Requires="x14">
            <control shapeId="1035" r:id="rId17" name="RB_Prov_BHG">
              <controlPr defaultSize="0" autoFill="0" autoLine="0" autoPict="0">
                <anchor moveWithCells="1">
                  <from>
                    <xdr:col>0</xdr:col>
                    <xdr:colOff>161925</xdr:colOff>
                    <xdr:row>35</xdr:row>
                    <xdr:rowOff>152400</xdr:rowOff>
                  </from>
                  <to>
                    <xdr:col>2</xdr:col>
                    <xdr:colOff>123825</xdr:colOff>
                    <xdr:row>38</xdr:row>
                    <xdr:rowOff>0</xdr:rowOff>
                  </to>
                </anchor>
              </controlPr>
            </control>
          </mc:Choice>
        </mc:AlternateContent>
        <mc:AlternateContent xmlns:mc="http://schemas.openxmlformats.org/markup-compatibility/2006">
          <mc:Choice Requires="x14">
            <control shapeId="1036" r:id="rId18" name="RB_Prov_Lim">
              <controlPr defaultSize="0" autoFill="0" autoLine="0" autoPict="0">
                <anchor moveWithCells="1">
                  <from>
                    <xdr:col>14</xdr:col>
                    <xdr:colOff>104775</xdr:colOff>
                    <xdr:row>33</xdr:row>
                    <xdr:rowOff>180975</xdr:rowOff>
                  </from>
                  <to>
                    <xdr:col>16</xdr:col>
                    <xdr:colOff>76200</xdr:colOff>
                    <xdr:row>37</xdr:row>
                    <xdr:rowOff>28575</xdr:rowOff>
                  </to>
                </anchor>
              </controlPr>
            </control>
          </mc:Choice>
        </mc:AlternateContent>
        <mc:AlternateContent xmlns:mc="http://schemas.openxmlformats.org/markup-compatibility/2006">
          <mc:Choice Requires="x14">
            <control shapeId="1037" r:id="rId19" name="RB_Prov_OV">
              <controlPr defaultSize="0" autoFill="0" autoLine="0" autoPict="0">
                <anchor moveWithCells="1">
                  <from>
                    <xdr:col>14</xdr:col>
                    <xdr:colOff>104775</xdr:colOff>
                    <xdr:row>35</xdr:row>
                    <xdr:rowOff>152400</xdr:rowOff>
                  </from>
                  <to>
                    <xdr:col>16</xdr:col>
                    <xdr:colOff>76200</xdr:colOff>
                    <xdr:row>38</xdr:row>
                    <xdr:rowOff>0</xdr:rowOff>
                  </to>
                </anchor>
              </controlPr>
            </control>
          </mc:Choice>
        </mc:AlternateContent>
        <mc:AlternateContent xmlns:mc="http://schemas.openxmlformats.org/markup-compatibility/2006">
          <mc:Choice Requires="x14">
            <control shapeId="1038" r:id="rId20" name="RB_Prov_VB">
              <controlPr defaultSize="0" autoFill="0" autoLine="0" autoPict="0">
                <anchor moveWithCells="1">
                  <from>
                    <xdr:col>28</xdr:col>
                    <xdr:colOff>104775</xdr:colOff>
                    <xdr:row>33</xdr:row>
                    <xdr:rowOff>180975</xdr:rowOff>
                  </from>
                  <to>
                    <xdr:col>30</xdr:col>
                    <xdr:colOff>123825</xdr:colOff>
                    <xdr:row>37</xdr:row>
                    <xdr:rowOff>28575</xdr:rowOff>
                  </to>
                </anchor>
              </controlPr>
            </control>
          </mc:Choice>
        </mc:AlternateContent>
        <mc:AlternateContent xmlns:mc="http://schemas.openxmlformats.org/markup-compatibility/2006">
          <mc:Choice Requires="x14">
            <control shapeId="1039" r:id="rId21" name="RB_Prov_WV">
              <controlPr defaultSize="0" autoFill="0" autoLine="0" autoPict="0">
                <anchor moveWithCells="1">
                  <from>
                    <xdr:col>28</xdr:col>
                    <xdr:colOff>104775</xdr:colOff>
                    <xdr:row>35</xdr:row>
                    <xdr:rowOff>152400</xdr:rowOff>
                  </from>
                  <to>
                    <xdr:col>30</xdr:col>
                    <xdr:colOff>123825</xdr:colOff>
                    <xdr:row>38</xdr:row>
                    <xdr:rowOff>0</xdr:rowOff>
                  </to>
                </anchor>
              </controlPr>
            </control>
          </mc:Choice>
        </mc:AlternateContent>
        <mc:AlternateContent xmlns:mc="http://schemas.openxmlformats.org/markup-compatibility/2006">
          <mc:Choice Requires="x14">
            <control shapeId="1040" r:id="rId22" name="CB_BewijsstukAantLesCursist">
              <controlPr defaultSize="0" autoFill="0" autoLine="0" autoPict="0">
                <anchor moveWithCells="1">
                  <from>
                    <xdr:col>0</xdr:col>
                    <xdr:colOff>161925</xdr:colOff>
                    <xdr:row>552</xdr:row>
                    <xdr:rowOff>0</xdr:rowOff>
                  </from>
                  <to>
                    <xdr:col>2</xdr:col>
                    <xdr:colOff>123825</xdr:colOff>
                    <xdr:row>555</xdr:row>
                    <xdr:rowOff>38100</xdr:rowOff>
                  </to>
                </anchor>
              </controlPr>
            </control>
          </mc:Choice>
        </mc:AlternateContent>
        <mc:AlternateContent xmlns:mc="http://schemas.openxmlformats.org/markup-compatibility/2006">
          <mc:Choice Requires="x14">
            <control shapeId="1041" r:id="rId23" name="CB_BewijsstukSamKader">
              <controlPr defaultSize="0" autoFill="0" autoLine="0" autoPict="0">
                <anchor moveWithCells="1">
                  <from>
                    <xdr:col>0</xdr:col>
                    <xdr:colOff>161925</xdr:colOff>
                    <xdr:row>554</xdr:row>
                    <xdr:rowOff>0</xdr:rowOff>
                  </from>
                  <to>
                    <xdr:col>2</xdr:col>
                    <xdr:colOff>123825</xdr:colOff>
                    <xdr:row>557</xdr:row>
                    <xdr:rowOff>38100</xdr:rowOff>
                  </to>
                </anchor>
              </controlPr>
            </control>
          </mc:Choice>
        </mc:AlternateContent>
        <mc:AlternateContent xmlns:mc="http://schemas.openxmlformats.org/markup-compatibility/2006">
          <mc:Choice Requires="x14">
            <control shapeId="1042" r:id="rId24" name="CB_BewijsstukStudieGebied">
              <controlPr defaultSize="0" autoFill="0" autoLine="0" autoPict="0">
                <anchor moveWithCells="1">
                  <from>
                    <xdr:col>0</xdr:col>
                    <xdr:colOff>161925</xdr:colOff>
                    <xdr:row>556</xdr:row>
                    <xdr:rowOff>0</xdr:rowOff>
                  </from>
                  <to>
                    <xdr:col>2</xdr:col>
                    <xdr:colOff>123825</xdr:colOff>
                    <xdr:row>559</xdr:row>
                    <xdr:rowOff>38100</xdr:rowOff>
                  </to>
                </anchor>
              </controlPr>
            </control>
          </mc:Choice>
        </mc:AlternateContent>
        <mc:AlternateContent xmlns:mc="http://schemas.openxmlformats.org/markup-compatibility/2006">
          <mc:Choice Requires="x14">
            <control shapeId="1043" r:id="rId25" name="CB_VerklInfra">
              <controlPr defaultSize="0" autoFill="0" autoLine="0" autoPict="0">
                <anchor moveWithCells="1">
                  <from>
                    <xdr:col>0</xdr:col>
                    <xdr:colOff>161925</xdr:colOff>
                    <xdr:row>566</xdr:row>
                    <xdr:rowOff>0</xdr:rowOff>
                  </from>
                  <to>
                    <xdr:col>2</xdr:col>
                    <xdr:colOff>123825</xdr:colOff>
                    <xdr:row>569</xdr:row>
                    <xdr:rowOff>19050</xdr:rowOff>
                  </to>
                </anchor>
              </controlPr>
            </control>
          </mc:Choice>
        </mc:AlternateContent>
        <mc:AlternateContent xmlns:mc="http://schemas.openxmlformats.org/markup-compatibility/2006">
          <mc:Choice Requires="x14">
            <control shapeId="1044" r:id="rId26" name="Check Box 53">
              <controlPr defaultSize="0" autoFill="0" autoLine="0" autoPict="0">
                <anchor moveWithCells="1">
                  <from>
                    <xdr:col>0</xdr:col>
                    <xdr:colOff>161925</xdr:colOff>
                    <xdr:row>534</xdr:row>
                    <xdr:rowOff>0</xdr:rowOff>
                  </from>
                  <to>
                    <xdr:col>2</xdr:col>
                    <xdr:colOff>123825</xdr:colOff>
                    <xdr:row>537</xdr:row>
                    <xdr:rowOff>38100</xdr:rowOff>
                  </to>
                </anchor>
              </controlPr>
            </control>
          </mc:Choice>
        </mc:AlternateContent>
        <mc:AlternateContent xmlns:mc="http://schemas.openxmlformats.org/markup-compatibility/2006">
          <mc:Choice Requires="x14">
            <control shapeId="1045" r:id="rId27" name="CB_BewijsstukProjectMot">
              <controlPr defaultSize="0" autoFill="0" autoLine="0" autoPict="0">
                <anchor moveWithCells="1">
                  <from>
                    <xdr:col>0</xdr:col>
                    <xdr:colOff>152400</xdr:colOff>
                    <xdr:row>559</xdr:row>
                    <xdr:rowOff>57150</xdr:rowOff>
                  </from>
                  <to>
                    <xdr:col>2</xdr:col>
                    <xdr:colOff>114300</xdr:colOff>
                    <xdr:row>559</xdr:row>
                    <xdr:rowOff>295275</xdr:rowOff>
                  </to>
                </anchor>
              </controlPr>
            </control>
          </mc:Choice>
        </mc:AlternateContent>
        <mc:AlternateContent xmlns:mc="http://schemas.openxmlformats.org/markup-compatibility/2006">
          <mc:Choice Requires="x14">
            <control shapeId="1046" r:id="rId28" name="Check Box 55">
              <controlPr defaultSize="0" autoFill="0" autoLine="0" autoPict="0">
                <anchor moveWithCells="1">
                  <from>
                    <xdr:col>0</xdr:col>
                    <xdr:colOff>161925</xdr:colOff>
                    <xdr:row>536</xdr:row>
                    <xdr:rowOff>0</xdr:rowOff>
                  </from>
                  <to>
                    <xdr:col>2</xdr:col>
                    <xdr:colOff>123825</xdr:colOff>
                    <xdr:row>539</xdr:row>
                    <xdr:rowOff>47625</xdr:rowOff>
                  </to>
                </anchor>
              </controlPr>
            </control>
          </mc:Choice>
        </mc:AlternateContent>
        <mc:AlternateContent xmlns:mc="http://schemas.openxmlformats.org/markup-compatibility/2006">
          <mc:Choice Requires="x14">
            <control shapeId="1047" r:id="rId29" name="CB_BodemAttest">
              <controlPr defaultSize="0" autoFill="0" autoLine="0" autoPict="0">
                <anchor moveWithCells="1">
                  <from>
                    <xdr:col>0</xdr:col>
                    <xdr:colOff>161925</xdr:colOff>
                    <xdr:row>538</xdr:row>
                    <xdr:rowOff>0</xdr:rowOff>
                  </from>
                  <to>
                    <xdr:col>2</xdr:col>
                    <xdr:colOff>123825</xdr:colOff>
                    <xdr:row>541</xdr:row>
                    <xdr:rowOff>47625</xdr:rowOff>
                  </to>
                </anchor>
              </controlPr>
            </control>
          </mc:Choice>
        </mc:AlternateContent>
        <mc:AlternateContent xmlns:mc="http://schemas.openxmlformats.org/markup-compatibility/2006">
          <mc:Choice Requires="x14">
            <control shapeId="1048" r:id="rId30" name="CB_BeschrijvingGebouwen">
              <controlPr defaultSize="0" autoFill="0" autoLine="0" autoPict="0">
                <anchor moveWithCells="1">
                  <from>
                    <xdr:col>0</xdr:col>
                    <xdr:colOff>161925</xdr:colOff>
                    <xdr:row>540</xdr:row>
                    <xdr:rowOff>0</xdr:rowOff>
                  </from>
                  <to>
                    <xdr:col>2</xdr:col>
                    <xdr:colOff>123825</xdr:colOff>
                    <xdr:row>543</xdr:row>
                    <xdr:rowOff>47625</xdr:rowOff>
                  </to>
                </anchor>
              </controlPr>
            </control>
          </mc:Choice>
        </mc:AlternateContent>
        <mc:AlternateContent xmlns:mc="http://schemas.openxmlformats.org/markup-compatibility/2006">
          <mc:Choice Requires="x14">
            <control shapeId="1049" r:id="rId31" name="CB_SitPlanAantekopenGeb">
              <controlPr defaultSize="0" autoFill="0" autoLine="0" autoPict="0">
                <anchor moveWithCells="1">
                  <from>
                    <xdr:col>0</xdr:col>
                    <xdr:colOff>161925</xdr:colOff>
                    <xdr:row>542</xdr:row>
                    <xdr:rowOff>0</xdr:rowOff>
                  </from>
                  <to>
                    <xdr:col>2</xdr:col>
                    <xdr:colOff>123825</xdr:colOff>
                    <xdr:row>545</xdr:row>
                    <xdr:rowOff>47625</xdr:rowOff>
                  </to>
                </anchor>
              </controlPr>
            </control>
          </mc:Choice>
        </mc:AlternateContent>
        <mc:AlternateContent xmlns:mc="http://schemas.openxmlformats.org/markup-compatibility/2006">
          <mc:Choice Requires="x14">
            <control shapeId="1050" r:id="rId32" name="CB_Grondplannen">
              <controlPr defaultSize="0" autoFill="0" autoLine="0" autoPict="0">
                <anchor moveWithCells="1">
                  <from>
                    <xdr:col>0</xdr:col>
                    <xdr:colOff>161925</xdr:colOff>
                    <xdr:row>544</xdr:row>
                    <xdr:rowOff>0</xdr:rowOff>
                  </from>
                  <to>
                    <xdr:col>2</xdr:col>
                    <xdr:colOff>123825</xdr:colOff>
                    <xdr:row>547</xdr:row>
                    <xdr:rowOff>38100</xdr:rowOff>
                  </to>
                </anchor>
              </controlPr>
            </control>
          </mc:Choice>
        </mc:AlternateContent>
        <mc:AlternateContent xmlns:mc="http://schemas.openxmlformats.org/markup-compatibility/2006">
          <mc:Choice Requires="x14">
            <control shapeId="1051" r:id="rId33" name="CB_PublOpenbVerkoop">
              <controlPr defaultSize="0" autoFill="0" autoLine="0" autoPict="0">
                <anchor moveWithCells="1">
                  <from>
                    <xdr:col>0</xdr:col>
                    <xdr:colOff>161925</xdr:colOff>
                    <xdr:row>546</xdr:row>
                    <xdr:rowOff>0</xdr:rowOff>
                  </from>
                  <to>
                    <xdr:col>2</xdr:col>
                    <xdr:colOff>123825</xdr:colOff>
                    <xdr:row>549</xdr:row>
                    <xdr:rowOff>47625</xdr:rowOff>
                  </to>
                </anchor>
              </controlPr>
            </control>
          </mc:Choice>
        </mc:AlternateContent>
        <mc:AlternateContent xmlns:mc="http://schemas.openxmlformats.org/markup-compatibility/2006">
          <mc:Choice Requires="x14">
            <control shapeId="1052" r:id="rId34" name="CB_BestekNaAankoop">
              <controlPr defaultSize="0" autoFill="0" autoLine="0" autoPict="0">
                <anchor moveWithCells="1">
                  <from>
                    <xdr:col>0</xdr:col>
                    <xdr:colOff>161925</xdr:colOff>
                    <xdr:row>564</xdr:row>
                    <xdr:rowOff>0</xdr:rowOff>
                  </from>
                  <to>
                    <xdr:col>2</xdr:col>
                    <xdr:colOff>123825</xdr:colOff>
                    <xdr:row>567</xdr:row>
                    <xdr:rowOff>19050</xdr:rowOff>
                  </to>
                </anchor>
              </controlPr>
            </control>
          </mc:Choice>
        </mc:AlternateContent>
        <mc:AlternateContent xmlns:mc="http://schemas.openxmlformats.org/markup-compatibility/2006">
          <mc:Choice Requires="x14">
            <control shapeId="1053" r:id="rId35" name="CB_UitgevoerdeWerken">
              <controlPr defaultSize="0" autoFill="0" autoLine="0" autoPict="0">
                <anchor moveWithCells="1">
                  <from>
                    <xdr:col>0</xdr:col>
                    <xdr:colOff>161925</xdr:colOff>
                    <xdr:row>568</xdr:row>
                    <xdr:rowOff>0</xdr:rowOff>
                  </from>
                  <to>
                    <xdr:col>2</xdr:col>
                    <xdr:colOff>123825</xdr:colOff>
                    <xdr:row>569</xdr:row>
                    <xdr:rowOff>228600</xdr:rowOff>
                  </to>
                </anchor>
              </controlPr>
            </control>
          </mc:Choice>
        </mc:AlternateContent>
        <mc:AlternateContent xmlns:mc="http://schemas.openxmlformats.org/markup-compatibility/2006">
          <mc:Choice Requires="x14">
            <control shapeId="1054" r:id="rId36" name="CB_HuurOfErfpacht">
              <controlPr defaultSize="0" autoFill="0" autoLine="0" autoPict="0">
                <anchor moveWithCells="1">
                  <from>
                    <xdr:col>0</xdr:col>
                    <xdr:colOff>161925</xdr:colOff>
                    <xdr:row>570</xdr:row>
                    <xdr:rowOff>0</xdr:rowOff>
                  </from>
                  <to>
                    <xdr:col>2</xdr:col>
                    <xdr:colOff>123825</xdr:colOff>
                    <xdr:row>573</xdr:row>
                    <xdr:rowOff>47625</xdr:rowOff>
                  </to>
                </anchor>
              </controlPr>
            </control>
          </mc:Choice>
        </mc:AlternateContent>
        <mc:AlternateContent xmlns:mc="http://schemas.openxmlformats.org/markup-compatibility/2006">
          <mc:Choice Requires="x14">
            <control shapeId="1055" r:id="rId37" name="CB_EindeHuurOfErfpacht">
              <controlPr defaultSize="0" autoFill="0" autoLine="0" autoPict="0">
                <anchor moveWithCells="1">
                  <from>
                    <xdr:col>0</xdr:col>
                    <xdr:colOff>161925</xdr:colOff>
                    <xdr:row>573</xdr:row>
                    <xdr:rowOff>47625</xdr:rowOff>
                  </from>
                  <to>
                    <xdr:col>2</xdr:col>
                    <xdr:colOff>123825</xdr:colOff>
                    <xdr:row>573</xdr:row>
                    <xdr:rowOff>276225</xdr:rowOff>
                  </to>
                </anchor>
              </controlPr>
            </control>
          </mc:Choice>
        </mc:AlternateContent>
        <mc:AlternateContent xmlns:mc="http://schemas.openxmlformats.org/markup-compatibility/2006">
          <mc:Choice Requires="x14">
            <control shapeId="1056" r:id="rId38" name="RB_Samen_Met_Andere_IM_True">
              <controlPr defaultSize="0" autoFill="0" autoLine="0" autoPict="0">
                <anchor moveWithCells="1">
                  <from>
                    <xdr:col>0</xdr:col>
                    <xdr:colOff>161925</xdr:colOff>
                    <xdr:row>97</xdr:row>
                    <xdr:rowOff>0</xdr:rowOff>
                  </from>
                  <to>
                    <xdr:col>2</xdr:col>
                    <xdr:colOff>123825</xdr:colOff>
                    <xdr:row>100</xdr:row>
                    <xdr:rowOff>47625</xdr:rowOff>
                  </to>
                </anchor>
              </controlPr>
            </control>
          </mc:Choice>
        </mc:AlternateContent>
        <mc:AlternateContent xmlns:mc="http://schemas.openxmlformats.org/markup-compatibility/2006">
          <mc:Choice Requires="x14">
            <control shapeId="1057" r:id="rId39" name="RB_Samen_Met_Andere_IM_False">
              <controlPr defaultSize="0" autoFill="0" autoLine="0" autoPict="0">
                <anchor moveWithCells="1">
                  <from>
                    <xdr:col>0</xdr:col>
                    <xdr:colOff>161925</xdr:colOff>
                    <xdr:row>99</xdr:row>
                    <xdr:rowOff>0</xdr:rowOff>
                  </from>
                  <to>
                    <xdr:col>2</xdr:col>
                    <xdr:colOff>123825</xdr:colOff>
                    <xdr:row>101</xdr:row>
                    <xdr:rowOff>47625</xdr:rowOff>
                  </to>
                </anchor>
              </controlPr>
            </control>
          </mc:Choice>
        </mc:AlternateContent>
        <mc:AlternateContent xmlns:mc="http://schemas.openxmlformats.org/markup-compatibility/2006">
          <mc:Choice Requires="x14">
            <control shapeId="1058" r:id="rId40" name="RB_CoordinerendeMacht_True">
              <controlPr defaultSize="0" autoFill="0" autoLine="0" autoPict="0">
                <anchor moveWithCells="1">
                  <from>
                    <xdr:col>0</xdr:col>
                    <xdr:colOff>161925</xdr:colOff>
                    <xdr:row>103</xdr:row>
                    <xdr:rowOff>514350</xdr:rowOff>
                  </from>
                  <to>
                    <xdr:col>2</xdr:col>
                    <xdr:colOff>123825</xdr:colOff>
                    <xdr:row>106</xdr:row>
                    <xdr:rowOff>9525</xdr:rowOff>
                  </to>
                </anchor>
              </controlPr>
            </control>
          </mc:Choice>
        </mc:AlternateContent>
        <mc:AlternateContent xmlns:mc="http://schemas.openxmlformats.org/markup-compatibility/2006">
          <mc:Choice Requires="x14">
            <control shapeId="1059" r:id="rId41" name="RB_CoordinerendeMacht_False">
              <controlPr defaultSize="0" autoFill="0" autoLine="0" autoPict="0">
                <anchor moveWithCells="1">
                  <from>
                    <xdr:col>0</xdr:col>
                    <xdr:colOff>161925</xdr:colOff>
                    <xdr:row>105</xdr:row>
                    <xdr:rowOff>0</xdr:rowOff>
                  </from>
                  <to>
                    <xdr:col>2</xdr:col>
                    <xdr:colOff>76200</xdr:colOff>
                    <xdr:row>107</xdr:row>
                    <xdr:rowOff>66675</xdr:rowOff>
                  </to>
                </anchor>
              </controlPr>
            </control>
          </mc:Choice>
        </mc:AlternateContent>
        <mc:AlternateContent xmlns:mc="http://schemas.openxmlformats.org/markup-compatibility/2006">
          <mc:Choice Requires="x14">
            <control shapeId="1060" r:id="rId42" name="RB_Samen_Met_Andere_OI_True">
              <controlPr defaultSize="0" autoFill="0" autoLine="0" autoPict="0">
                <anchor moveWithCells="1">
                  <from>
                    <xdr:col>0</xdr:col>
                    <xdr:colOff>161925</xdr:colOff>
                    <xdr:row>134</xdr:row>
                    <xdr:rowOff>0</xdr:rowOff>
                  </from>
                  <to>
                    <xdr:col>2</xdr:col>
                    <xdr:colOff>123825</xdr:colOff>
                    <xdr:row>136</xdr:row>
                    <xdr:rowOff>0</xdr:rowOff>
                  </to>
                </anchor>
              </controlPr>
            </control>
          </mc:Choice>
        </mc:AlternateContent>
        <mc:AlternateContent xmlns:mc="http://schemas.openxmlformats.org/markup-compatibility/2006">
          <mc:Choice Requires="x14">
            <control shapeId="1061" r:id="rId43" name="RB_Samen_Met_Andere_OI_False">
              <controlPr defaultSize="0" autoFill="0" autoLine="0" autoPict="0">
                <anchor moveWithCells="1">
                  <from>
                    <xdr:col>0</xdr:col>
                    <xdr:colOff>161925</xdr:colOff>
                    <xdr:row>136</xdr:row>
                    <xdr:rowOff>0</xdr:rowOff>
                  </from>
                  <to>
                    <xdr:col>2</xdr:col>
                    <xdr:colOff>123825</xdr:colOff>
                    <xdr:row>138</xdr:row>
                    <xdr:rowOff>9525</xdr:rowOff>
                  </to>
                </anchor>
              </controlPr>
            </control>
          </mc:Choice>
        </mc:AlternateContent>
        <mc:AlternateContent xmlns:mc="http://schemas.openxmlformats.org/markup-compatibility/2006">
          <mc:Choice Requires="x14">
            <control shapeId="1062" r:id="rId44" name="CB_OpenbareVerkoop_F">
              <controlPr defaultSize="0" autoFill="0" autoLine="0" autoPict="0">
                <anchor moveWithCells="1">
                  <from>
                    <xdr:col>0</xdr:col>
                    <xdr:colOff>142875</xdr:colOff>
                    <xdr:row>169</xdr:row>
                    <xdr:rowOff>0</xdr:rowOff>
                  </from>
                  <to>
                    <xdr:col>2</xdr:col>
                    <xdr:colOff>104775</xdr:colOff>
                    <xdr:row>171</xdr:row>
                    <xdr:rowOff>85725</xdr:rowOff>
                  </to>
                </anchor>
              </controlPr>
            </control>
          </mc:Choice>
        </mc:AlternateContent>
        <mc:AlternateContent xmlns:mc="http://schemas.openxmlformats.org/markup-compatibility/2006">
          <mc:Choice Requires="x14">
            <control shapeId="1063" r:id="rId45" name="RB_SamenWerking_OV_PS_True">
              <controlPr defaultSize="0" autoFill="0" autoLine="0" autoPict="0">
                <anchor moveWithCells="1">
                  <from>
                    <xdr:col>0</xdr:col>
                    <xdr:colOff>161925</xdr:colOff>
                    <xdr:row>211</xdr:row>
                    <xdr:rowOff>371475</xdr:rowOff>
                  </from>
                  <to>
                    <xdr:col>2</xdr:col>
                    <xdr:colOff>123825</xdr:colOff>
                    <xdr:row>215</xdr:row>
                    <xdr:rowOff>38100</xdr:rowOff>
                  </to>
                </anchor>
              </controlPr>
            </control>
          </mc:Choice>
        </mc:AlternateContent>
        <mc:AlternateContent xmlns:mc="http://schemas.openxmlformats.org/markup-compatibility/2006">
          <mc:Choice Requires="x14">
            <control shapeId="1064" r:id="rId46" name="RB_SamenWerking_OV_PS_False">
              <controlPr defaultSize="0" autoFill="0" autoLine="0" autoPict="0">
                <anchor moveWithCells="1">
                  <from>
                    <xdr:col>0</xdr:col>
                    <xdr:colOff>161925</xdr:colOff>
                    <xdr:row>213</xdr:row>
                    <xdr:rowOff>152400</xdr:rowOff>
                  </from>
                  <to>
                    <xdr:col>2</xdr:col>
                    <xdr:colOff>123825</xdr:colOff>
                    <xdr:row>216</xdr:row>
                    <xdr:rowOff>19050</xdr:rowOff>
                  </to>
                </anchor>
              </controlPr>
            </control>
          </mc:Choice>
        </mc:AlternateContent>
        <mc:AlternateContent xmlns:mc="http://schemas.openxmlformats.org/markup-compatibility/2006">
          <mc:Choice Requires="x14">
            <control shapeId="1065" r:id="rId47" name="CB_Dienst_Onr_Erfgoed">
              <controlPr defaultSize="0" autoFill="0" autoLine="0" autoPict="0">
                <anchor moveWithCells="1">
                  <from>
                    <xdr:col>0</xdr:col>
                    <xdr:colOff>161925</xdr:colOff>
                    <xdr:row>217</xdr:row>
                    <xdr:rowOff>152400</xdr:rowOff>
                  </from>
                  <to>
                    <xdr:col>2</xdr:col>
                    <xdr:colOff>123825</xdr:colOff>
                    <xdr:row>220</xdr:row>
                    <xdr:rowOff>19050</xdr:rowOff>
                  </to>
                </anchor>
              </controlPr>
            </control>
          </mc:Choice>
        </mc:AlternateContent>
        <mc:AlternateContent xmlns:mc="http://schemas.openxmlformats.org/markup-compatibility/2006">
          <mc:Choice Requires="x14">
            <control shapeId="1066" r:id="rId48" name="CB_VIPA">
              <controlPr defaultSize="0" autoFill="0" autoLine="0" autoPict="0">
                <anchor moveWithCells="1">
                  <from>
                    <xdr:col>0</xdr:col>
                    <xdr:colOff>161925</xdr:colOff>
                    <xdr:row>218</xdr:row>
                    <xdr:rowOff>152400</xdr:rowOff>
                  </from>
                  <to>
                    <xdr:col>2</xdr:col>
                    <xdr:colOff>123825</xdr:colOff>
                    <xdr:row>222</xdr:row>
                    <xdr:rowOff>19050</xdr:rowOff>
                  </to>
                </anchor>
              </controlPr>
            </control>
          </mc:Choice>
        </mc:AlternateContent>
        <mc:AlternateContent xmlns:mc="http://schemas.openxmlformats.org/markup-compatibility/2006">
          <mc:Choice Requires="x14">
            <control shapeId="1067" r:id="rId49" name="CB_VGC">
              <controlPr defaultSize="0" autoFill="0" autoLine="0" autoPict="0">
                <anchor moveWithCells="1">
                  <from>
                    <xdr:col>0</xdr:col>
                    <xdr:colOff>161925</xdr:colOff>
                    <xdr:row>220</xdr:row>
                    <xdr:rowOff>152400</xdr:rowOff>
                  </from>
                  <to>
                    <xdr:col>2</xdr:col>
                    <xdr:colOff>123825</xdr:colOff>
                    <xdr:row>223</xdr:row>
                    <xdr:rowOff>0</xdr:rowOff>
                  </to>
                </anchor>
              </controlPr>
            </control>
          </mc:Choice>
        </mc:AlternateContent>
        <mc:AlternateContent xmlns:mc="http://schemas.openxmlformats.org/markup-compatibility/2006">
          <mc:Choice Requires="x14">
            <control shapeId="1068" r:id="rId50" name="CB_Andere_Overheden">
              <controlPr defaultSize="0" autoFill="0" autoLine="0" autoPict="0">
                <anchor moveWithCells="1">
                  <from>
                    <xdr:col>0</xdr:col>
                    <xdr:colOff>161925</xdr:colOff>
                    <xdr:row>225</xdr:row>
                    <xdr:rowOff>0</xdr:rowOff>
                  </from>
                  <to>
                    <xdr:col>2</xdr:col>
                    <xdr:colOff>123825</xdr:colOff>
                    <xdr:row>227</xdr:row>
                    <xdr:rowOff>47625</xdr:rowOff>
                  </to>
                </anchor>
              </controlPr>
            </control>
          </mc:Choice>
        </mc:AlternateContent>
        <mc:AlternateContent xmlns:mc="http://schemas.openxmlformats.org/markup-compatibility/2006">
          <mc:Choice Requires="x14">
            <control shapeId="1069" r:id="rId51" name="CB_GebAfgebrOntrGesubAGIOnGeb1">
              <controlPr defaultSize="0" autoFill="0" autoLine="0" autoPict="0">
                <anchor moveWithCells="1">
                  <from>
                    <xdr:col>32</xdr:col>
                    <xdr:colOff>76200</xdr:colOff>
                    <xdr:row>299</xdr:row>
                    <xdr:rowOff>66675</xdr:rowOff>
                  </from>
                  <to>
                    <xdr:col>34</xdr:col>
                    <xdr:colOff>95250</xdr:colOff>
                    <xdr:row>302</xdr:row>
                    <xdr:rowOff>19050</xdr:rowOff>
                  </to>
                </anchor>
              </controlPr>
            </control>
          </mc:Choice>
        </mc:AlternateContent>
        <mc:AlternateContent xmlns:mc="http://schemas.openxmlformats.org/markup-compatibility/2006">
          <mc:Choice Requires="x14">
            <control shapeId="1070" r:id="rId52" name="CB_LokLOAfgebrOntrGesubAGIOnG1">
              <controlPr defaultSize="0" autoFill="0" autoLine="0" autoPict="0">
                <anchor moveWithCells="1">
                  <from>
                    <xdr:col>32</xdr:col>
                    <xdr:colOff>104775</xdr:colOff>
                    <xdr:row>327</xdr:row>
                    <xdr:rowOff>152400</xdr:rowOff>
                  </from>
                  <to>
                    <xdr:col>34</xdr:col>
                    <xdr:colOff>123825</xdr:colOff>
                    <xdr:row>329</xdr:row>
                    <xdr:rowOff>0</xdr:rowOff>
                  </to>
                </anchor>
              </controlPr>
            </control>
          </mc:Choice>
        </mc:AlternateContent>
        <mc:AlternateContent xmlns:mc="http://schemas.openxmlformats.org/markup-compatibility/2006">
          <mc:Choice Requires="x14">
            <control shapeId="1071" r:id="rId53" name="CB_LokLOAfgebrOntrGesubAGIOnG2">
              <controlPr defaultSize="0" autoFill="0" autoLine="0" autoPict="0">
                <anchor moveWithCells="1">
                  <from>
                    <xdr:col>32</xdr:col>
                    <xdr:colOff>104775</xdr:colOff>
                    <xdr:row>329</xdr:row>
                    <xdr:rowOff>0</xdr:rowOff>
                  </from>
                  <to>
                    <xdr:col>34</xdr:col>
                    <xdr:colOff>123825</xdr:colOff>
                    <xdr:row>331</xdr:row>
                    <xdr:rowOff>28575</xdr:rowOff>
                  </to>
                </anchor>
              </controlPr>
            </control>
          </mc:Choice>
        </mc:AlternateContent>
        <mc:AlternateContent xmlns:mc="http://schemas.openxmlformats.org/markup-compatibility/2006">
          <mc:Choice Requires="x14">
            <control shapeId="1072" r:id="rId54" name="CB_Verkoopovereenkomst">
              <controlPr defaultSize="0" autoFill="0" autoLine="0" autoPict="0">
                <anchor moveWithCells="1">
                  <from>
                    <xdr:col>0</xdr:col>
                    <xdr:colOff>161925</xdr:colOff>
                    <xdr:row>534</xdr:row>
                    <xdr:rowOff>0</xdr:rowOff>
                  </from>
                  <to>
                    <xdr:col>2</xdr:col>
                    <xdr:colOff>123825</xdr:colOff>
                    <xdr:row>537</xdr:row>
                    <xdr:rowOff>38100</xdr:rowOff>
                  </to>
                </anchor>
              </controlPr>
            </control>
          </mc:Choice>
        </mc:AlternateContent>
        <mc:AlternateContent xmlns:mc="http://schemas.openxmlformats.org/markup-compatibility/2006">
          <mc:Choice Requires="x14">
            <control shapeId="1073" r:id="rId55" name="CB_KadastraalPlanEnLegger">
              <controlPr defaultSize="0" autoFill="0" autoLine="0" autoPict="0">
                <anchor moveWithCells="1">
                  <from>
                    <xdr:col>0</xdr:col>
                    <xdr:colOff>161925</xdr:colOff>
                    <xdr:row>536</xdr:row>
                    <xdr:rowOff>0</xdr:rowOff>
                  </from>
                  <to>
                    <xdr:col>2</xdr:col>
                    <xdr:colOff>123825</xdr:colOff>
                    <xdr:row>539</xdr:row>
                    <xdr:rowOff>47625</xdr:rowOff>
                  </to>
                </anchor>
              </controlPr>
            </control>
          </mc:Choice>
        </mc:AlternateContent>
        <mc:AlternateContent xmlns:mc="http://schemas.openxmlformats.org/markup-compatibility/2006">
          <mc:Choice Requires="x14">
            <control shapeId="1074" r:id="rId56" name="CB_OpenbareVerkoop_T">
              <controlPr defaultSize="0" autoFill="0" autoLine="0" autoPict="0">
                <anchor moveWithCells="1">
                  <from>
                    <xdr:col>0</xdr:col>
                    <xdr:colOff>152400</xdr:colOff>
                    <xdr:row>167</xdr:row>
                    <xdr:rowOff>180975</xdr:rowOff>
                  </from>
                  <to>
                    <xdr:col>2</xdr:col>
                    <xdr:colOff>114300</xdr:colOff>
                    <xdr:row>170</xdr:row>
                    <xdr:rowOff>28575</xdr:rowOff>
                  </to>
                </anchor>
              </controlPr>
            </control>
          </mc:Choice>
        </mc:AlternateContent>
        <mc:AlternateContent xmlns:mc="http://schemas.openxmlformats.org/markup-compatibility/2006">
          <mc:Choice Requires="x14">
            <control shapeId="1075" r:id="rId57" name="CB_VerbouwingswerkenNaAankoop_F">
              <controlPr defaultSize="0" autoFill="0" autoLine="0" autoPict="0">
                <anchor moveWithCells="1">
                  <from>
                    <xdr:col>0</xdr:col>
                    <xdr:colOff>142875</xdr:colOff>
                    <xdr:row>179</xdr:row>
                    <xdr:rowOff>19050</xdr:rowOff>
                  </from>
                  <to>
                    <xdr:col>2</xdr:col>
                    <xdr:colOff>114300</xdr:colOff>
                    <xdr:row>181</xdr:row>
                    <xdr:rowOff>0</xdr:rowOff>
                  </to>
                </anchor>
              </controlPr>
            </control>
          </mc:Choice>
        </mc:AlternateContent>
        <mc:AlternateContent xmlns:mc="http://schemas.openxmlformats.org/markup-compatibility/2006">
          <mc:Choice Requires="x14">
            <control shapeId="1076" r:id="rId58" name="Check Box 94">
              <controlPr defaultSize="0" autoFill="0" autoLine="0" autoPict="0">
                <anchor moveWithCells="1">
                  <from>
                    <xdr:col>0</xdr:col>
                    <xdr:colOff>161925</xdr:colOff>
                    <xdr:row>228</xdr:row>
                    <xdr:rowOff>371475</xdr:rowOff>
                  </from>
                  <to>
                    <xdr:col>2</xdr:col>
                    <xdr:colOff>123825</xdr:colOff>
                    <xdr:row>232</xdr:row>
                    <xdr:rowOff>47625</xdr:rowOff>
                  </to>
                </anchor>
              </controlPr>
            </control>
          </mc:Choice>
        </mc:AlternateContent>
        <mc:AlternateContent xmlns:mc="http://schemas.openxmlformats.org/markup-compatibility/2006">
          <mc:Choice Requires="x14">
            <control shapeId="1077" r:id="rId59" name="Check Box 95">
              <controlPr defaultSize="0" autoFill="0" autoLine="0" autoPict="0">
                <anchor moveWithCells="1">
                  <from>
                    <xdr:col>0</xdr:col>
                    <xdr:colOff>161925</xdr:colOff>
                    <xdr:row>230</xdr:row>
                    <xdr:rowOff>152400</xdr:rowOff>
                  </from>
                  <to>
                    <xdr:col>2</xdr:col>
                    <xdr:colOff>123825</xdr:colOff>
                    <xdr:row>233</xdr:row>
                    <xdr:rowOff>28575</xdr:rowOff>
                  </to>
                </anchor>
              </controlPr>
            </control>
          </mc:Choice>
        </mc:AlternateContent>
        <mc:AlternateContent xmlns:mc="http://schemas.openxmlformats.org/markup-compatibility/2006">
          <mc:Choice Requires="x14">
            <control shapeId="1078" r:id="rId60" name="CB_VerbouwingswerkenNaAankoop_T">
              <controlPr defaultSize="0" autoFill="0" autoLine="0" autoPict="0">
                <anchor moveWithCells="1">
                  <from>
                    <xdr:col>0</xdr:col>
                    <xdr:colOff>152400</xdr:colOff>
                    <xdr:row>174</xdr:row>
                    <xdr:rowOff>9525</xdr:rowOff>
                  </from>
                  <to>
                    <xdr:col>2</xdr:col>
                    <xdr:colOff>38100</xdr:colOff>
                    <xdr:row>175</xdr:row>
                    <xdr:rowOff>0</xdr:rowOff>
                  </to>
                </anchor>
              </controlPr>
            </control>
          </mc:Choice>
        </mc:AlternateContent>
        <mc:AlternateContent xmlns:mc="http://schemas.openxmlformats.org/markup-compatibility/2006">
          <mc:Choice Requires="x14">
            <control shapeId="1079" r:id="rId61" name="Check Box 98">
              <controlPr defaultSize="0" autoFill="0" autoLine="0" autoPict="0">
                <anchor moveWithCells="1">
                  <from>
                    <xdr:col>0</xdr:col>
                    <xdr:colOff>161925</xdr:colOff>
                    <xdr:row>548</xdr:row>
                    <xdr:rowOff>0</xdr:rowOff>
                  </from>
                  <to>
                    <xdr:col>2</xdr:col>
                    <xdr:colOff>123825</xdr:colOff>
                    <xdr:row>551</xdr:row>
                    <xdr:rowOff>38100</xdr:rowOff>
                  </to>
                </anchor>
              </controlPr>
            </control>
          </mc:Choice>
        </mc:AlternateContent>
        <mc:AlternateContent xmlns:mc="http://schemas.openxmlformats.org/markup-compatibility/2006">
          <mc:Choice Requires="x14">
            <control shapeId="1080" r:id="rId62" name="Check Box 99">
              <controlPr defaultSize="0" autoFill="0" autoLine="0" autoPict="0">
                <anchor moveWithCells="1">
                  <from>
                    <xdr:col>0</xdr:col>
                    <xdr:colOff>161925</xdr:colOff>
                    <xdr:row>560</xdr:row>
                    <xdr:rowOff>0</xdr:rowOff>
                  </from>
                  <to>
                    <xdr:col>2</xdr:col>
                    <xdr:colOff>123825</xdr:colOff>
                    <xdr:row>563</xdr:row>
                    <xdr:rowOff>38100</xdr:rowOff>
                  </to>
                </anchor>
              </controlPr>
            </control>
          </mc:Choice>
        </mc:AlternateContent>
        <mc:AlternateContent xmlns:mc="http://schemas.openxmlformats.org/markup-compatibility/2006">
          <mc:Choice Requires="x14">
            <control shapeId="1081" r:id="rId63" name="Check Box 100">
              <controlPr defaultSize="0" autoFill="0" autoLine="0" autoPict="0">
                <anchor moveWithCells="1">
                  <from>
                    <xdr:col>0</xdr:col>
                    <xdr:colOff>161925</xdr:colOff>
                    <xdr:row>561</xdr:row>
                    <xdr:rowOff>152400</xdr:rowOff>
                  </from>
                  <to>
                    <xdr:col>2</xdr:col>
                    <xdr:colOff>123825</xdr:colOff>
                    <xdr:row>565</xdr:row>
                    <xdr:rowOff>19050</xdr:rowOff>
                  </to>
                </anchor>
              </controlPr>
            </control>
          </mc:Choice>
        </mc:AlternateContent>
        <mc:AlternateContent xmlns:mc="http://schemas.openxmlformats.org/markup-compatibility/2006">
          <mc:Choice Requires="x14">
            <control shapeId="1082" r:id="rId64" name="Check Box 58">
              <controlPr defaultSize="0" autoFill="0" autoLine="0" autoPict="0">
                <anchor moveWithCells="1">
                  <from>
                    <xdr:col>0</xdr:col>
                    <xdr:colOff>161925</xdr:colOff>
                    <xdr:row>223</xdr:row>
                    <xdr:rowOff>9525</xdr:rowOff>
                  </from>
                  <to>
                    <xdr:col>2</xdr:col>
                    <xdr:colOff>123825</xdr:colOff>
                    <xdr:row>226</xdr:row>
                    <xdr:rowOff>38100</xdr:rowOff>
                  </to>
                </anchor>
              </controlPr>
            </control>
          </mc:Choice>
        </mc:AlternateContent>
        <mc:AlternateContent xmlns:mc="http://schemas.openxmlformats.org/markup-compatibility/2006">
          <mc:Choice Requires="x14">
            <control shapeId="1083" r:id="rId65" name="CB_GebAfgebrOntrGesubAGIOnGeb2">
              <controlPr defaultSize="0" autoFill="0" autoLine="0" autoPict="0">
                <anchor moveWithCells="1">
                  <from>
                    <xdr:col>32</xdr:col>
                    <xdr:colOff>76200</xdr:colOff>
                    <xdr:row>301</xdr:row>
                    <xdr:rowOff>0</xdr:rowOff>
                  </from>
                  <to>
                    <xdr:col>34</xdr:col>
                    <xdr:colOff>85725</xdr:colOff>
                    <xdr:row>303</xdr:row>
                    <xdr:rowOff>9525</xdr:rowOff>
                  </to>
                </anchor>
              </controlPr>
            </control>
          </mc:Choice>
        </mc:AlternateContent>
        <mc:AlternateContent xmlns:mc="http://schemas.openxmlformats.org/markup-compatibility/2006">
          <mc:Choice Requires="x14">
            <control shapeId="1084" r:id="rId66" name="CB_BewijsstukSamenwmod">
              <controlPr defaultSize="0" autoFill="0" autoLine="0" autoPict="0">
                <anchor moveWithCells="1">
                  <from>
                    <xdr:col>0</xdr:col>
                    <xdr:colOff>161925</xdr:colOff>
                    <xdr:row>573</xdr:row>
                    <xdr:rowOff>352425</xdr:rowOff>
                  </from>
                  <to>
                    <xdr:col>2</xdr:col>
                    <xdr:colOff>9525</xdr:colOff>
                    <xdr:row>576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2E00D2-D412-42E0-B841-98F62BE4F868}">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c16af29e-b8ae-487a-8dfa-87db33eb7aad"/>
    <ds:schemaRef ds:uri="a735926c-a76e-4dde-beaa-31a6fcaa61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177</vt:i4>
      </vt:variant>
    </vt:vector>
  </HeadingPairs>
  <TitlesOfParts>
    <vt:vector size="178" baseType="lpstr">
      <vt:lpstr>aanvraag</vt:lpstr>
      <vt:lpstr>AardAanvraag_fldAantalBijkomendePlaatsen</vt:lpstr>
      <vt:lpstr>AardAanvraag_fldAantalLeerlingenNieuweInfra</vt:lpstr>
      <vt:lpstr>AardAanvraag_fldAanvraagMotiveerGeplandeWerken</vt:lpstr>
      <vt:lpstr>AardAanvraag_fldAanvraagOmchrijfGeplandeWerken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AdministratieveGegevens_fldCoördinerendeMNaam</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BerekeningBestaandBrutoOppervlakte_fldGenormeerdeOmgevingBehoudenBrutoOppM2Fietsenbergplaats</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BerekeningFysischeNorm_fldAantalPersoneelsledenHalveOpdracht</vt:lpstr>
      <vt:lpstr>BerekeningFysischeNorm_fldPAantalLeerlingenPiekbezetting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2020-04-14T09:42:24Z</cp:lastPrinted>
  <dcterms:created xsi:type="dcterms:W3CDTF">2018-11-26T12:43:02Z</dcterms:created>
  <dcterms:modified xsi:type="dcterms:W3CDTF">2020-05-25T07:55:29Z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