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68548D5E-D686-47CF-B2C4-AE83DA350192}" xr6:coauthVersionLast="47" xr6:coauthVersionMax="47" xr10:uidLastSave="{00000000-0000-0000-0000-000000000000}"/>
  <workbookProtection workbookAlgorithmName="SHA-512" workbookHashValue="JWVlGApfFWVDMYWVb01Nwlwmn1DB5WHWfd3gP+t3ylrZJAqEEXvL+aY3vawQfFbl253y8S+CmYH8Cf/vzqwiWQ==" workbookSaltValue="mfCiHHczoqph+hwy4BVSCw==" workbookSpinCount="100000" lockStructure="1"/>
  <bookViews>
    <workbookView xWindow="-108" yWindow="-108" windowWidth="23256" windowHeight="12576" xr2:uid="{00000000-000D-0000-FFFF-FFFF00000000}"/>
  </bookViews>
  <sheets>
    <sheet name="aanvraag" sheetId="1" r:id="rId1"/>
  </sheets>
  <definedNames>
    <definedName name="AardAanvraag_fldAanvraagMotiveerGeplandeWerken">aanvraag!$B$260</definedName>
    <definedName name="AardAanvraag_fldAanvraagOmschrijfGeplandeWerken">aanvraag!$B$244</definedName>
    <definedName name="AardAanvraag_fldDatumUitvoeringWerkenJaar">aanvraag!$M$239:$P$239</definedName>
    <definedName name="AardAanvraag_fldDatumUitvoeringWerkenMaand">aanvraag!$G$239:$H$239</definedName>
    <definedName name="AardAanvraag_fldSubsidiesAndereOverhedenAndereWaarde">aanvraag!$J$286</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aanvraag!$I$127:$P$127</definedName>
    <definedName name="AdministratieveGegevens_fldCoördinerendeIMemail">aanvraag!$Q$121</definedName>
    <definedName name="AdministratieveGegevens_fldCoördinerendeIMGemeente">aanvraag!$V$115</definedName>
    <definedName name="AdministratieveGegevens_fldCoördinerendeIMGSM">aanvraag!$Q$119</definedName>
    <definedName name="AdministratieveGegevens_fldCoördinerendeIMNaam">aanvraag!$Q$111</definedName>
    <definedName name="AdministratieveGegevens_fldCoördinerendeIMNr">aanvraag!$AM$113</definedName>
    <definedName name="AdministratieveGegevens_fldCoördinerendeIMPostcode">aanvraag!$Q$115</definedName>
    <definedName name="AdministratieveGegevens_fldCoördinerendeIMStraat">aanvraag!$Q$113</definedName>
    <definedName name="AdministratieveGegevens_fldCoördinerendeIMTelefoon">aanvraag!$Q$117</definedName>
    <definedName name="AdministratieveGegevens_fldIBAN">aanvraag!$I$125:$X$125</definedName>
    <definedName name="AdministratieveGegevens_fldIMKBO">aanvraag!$B$131:$E$131,aanvraag!$G$131:$I$131,aanvraag!$K$131:$M$131</definedName>
    <definedName name="AdministratieveGegevens_fldKadastraleGegevensWerkenDatumAkte">aanvraag!$S$95:$T$95,aanvraag!$Y$95:$Z$95,aanvraag!$AD$95:$AG$95</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aanvraag!$AD$135</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aanvraag!$Q$87</definedName>
    <definedName name="AdministratieveGegevens_fldVestigingWerkenNr">aanvraag!$Q$91</definedName>
    <definedName name="AdministratieveGegevens_fldVestigingWerkenOppervlakteARE">aanvraag!$Z$93</definedName>
    <definedName name="AdministratieveGegevens_fldVestigingWerkenOppervlakteCA">aanvraag!$AI$93</definedName>
    <definedName name="AdministratieveGegevens_fldVestigingWerkenOppervlakteHA">aanvraag!$Q$93</definedName>
    <definedName name="AdministratieveGegevens_fldVestigingWerkenSectie">aanvraag!$Q$89</definedName>
    <definedName name="BerekeningBestaandBrutoOppervlakte_fldGebouwAfgebrokenOfOntrokkenBouwjaarGebouw1">aanvraag!$P$351</definedName>
    <definedName name="BerekeningBestaandBrutoOppervlakte_fldGebouwAfgebrokenOfOntrokkenBouwjaarGebouw2">aanvraag!$P$353</definedName>
    <definedName name="BerekeningBestaandBrutoOppervlakte_fldGebouwAfgebrokenOfOntrokkenBouwjaarGebouw3">aanvraag!$P$355</definedName>
    <definedName name="BerekeningBestaandBrutoOppervlakte_fldGebouwAfgebrokenOfOntrokkenBouwjaarGebouw4">aanvraag!$P$357</definedName>
    <definedName name="BerekeningBestaandBrutoOppervlakte_fldGebouwAfgebrokenOfOntrokkenBouwjaarGebouw5">aanvraag!$P$359</definedName>
    <definedName name="BerekeningBestaandBrutoOppervlakte_fldGebouwAfgebrokenOfOntrokkenBouwjaarGebouw6">aanvraag!$P$361</definedName>
    <definedName name="BerekeningBestaandBrutoOppervlakte_fldGebouwAfgebrokenOfOntrokkenBrutoOppM2Gebouw1">aanvraag!$G$351</definedName>
    <definedName name="BerekeningBestaandBrutoOppervlakte_fldGebouwAfgebrokenOfOntrokkenBrutoOppM2Gebouw2">aanvraag!$G$353</definedName>
    <definedName name="BerekeningBestaandBrutoOppervlakte_fldGebouwAfgebrokenOfOntrokkenBrutoOppM2Gebouw3">aanvraag!$G$355</definedName>
    <definedName name="BerekeningBestaandBrutoOppervlakte_fldGebouwAfgebrokenOfOntrokkenBrutoOppM2Gebouw4">aanvraag!$G$357</definedName>
    <definedName name="BerekeningBestaandBrutoOppervlakte_fldGebouwAfgebrokenOfOntrokkenBrutoOppM2Gebouw5">aanvraag!$G$359</definedName>
    <definedName name="BerekeningBestaandBrutoOppervlakte_fldGebouwAfgebrokenOfOntrokkenBrutoOppM2Gebouw6">aanvraag!$G$361</definedName>
    <definedName name="BerekeningBestaandBrutoOppervlakte_fldGebouwcode1">aanvraag!$B$332</definedName>
    <definedName name="BerekeningBestaandBrutoOppervlakte_fldGebouwcode2">aanvraag!$B$334</definedName>
    <definedName name="BerekeningBestaandBrutoOppervlakte_fldGebouwcode3">aanvraag!$B$336</definedName>
    <definedName name="BerekeningBestaandBrutoOppervlakte_fldGebouwcode4">aanvraag!$B$338</definedName>
    <definedName name="BerekeningBestaandBrutoOppervlakte_fldGebouwcode5">aanvraag!$B$340</definedName>
    <definedName name="BerekeningBestaandBrutoOppervlakte_fldGebouwcodeAfbraak1">aanvraag!$B$351</definedName>
    <definedName name="BerekeningBestaandBrutoOppervlakte_fldGebouwcodeAfbraak2">aanvraag!$B$353</definedName>
    <definedName name="BerekeningBestaandBrutoOppervlakte_fldGebouwcodeAfbraak3">aanvraag!$B$355</definedName>
    <definedName name="BerekeningBestaandBrutoOppervlakte_fldGebouwcodeAfbraak4">aanvraag!$B$357</definedName>
    <definedName name="BerekeningBestaandBrutoOppervlakte_fldGebouwcodeAfbraak5">aanvraag!$B$359</definedName>
    <definedName name="BerekeningBestaandBrutoOppervlakte_fldGebouwcodeAfbraak6">aanvraag!$B$361</definedName>
    <definedName name="BerekeningBestaandBrutoOppervlakte_fldGenormeerdeOmgevingBehoudenBrutoOppM2Fietsenbergplaats">aanvraag!$Q$381</definedName>
    <definedName name="BerekeningBestaandBrutoOppervlakte_fldGenormeerdeOmgevingBehoudenBrutoOppM2ParkeerEnManoeuvreerruimte">aanvraag!$Q$383</definedName>
    <definedName name="BerekeningBestaandBrutoOppervlakte_fldSchoolgebouwenBouwjaarGebouw1">aanvraag!$S$332</definedName>
    <definedName name="BerekeningBestaandBrutoOppervlakte_fldSchoolgebouwenBouwjaarGebouw2">aanvraag!$S$334</definedName>
    <definedName name="BerekeningBestaandBrutoOppervlakte_fldSchoolgebouwenBouwjaarGebouw3">aanvraag!$S$336</definedName>
    <definedName name="BerekeningBestaandBrutoOppervlakte_fldSchoolgebouwenBouwjaarGebouw4">aanvraag!$S$338</definedName>
    <definedName name="BerekeningBestaandBrutoOppervlakte_fldSchoolgebouwenBouwjaarGebouw5">aanvraag!$S$340</definedName>
    <definedName name="BerekeningBestaandBrutoOppervlakte_fldSchoolgebouwenBrutoOppM2Gebouw1">aanvraag!$I$332</definedName>
    <definedName name="BerekeningBestaandBrutoOppervlakte_fldSchoolgebouwenBrutoOppM2Gebouw2">aanvraag!$I$334</definedName>
    <definedName name="BerekeningBestaandBrutoOppervlakte_fldSchoolgebouwenBrutoOppM2Gebouw3">aanvraag!$I$336</definedName>
    <definedName name="BerekeningBestaandBrutoOppervlakte_fldSchoolgebouwenBrutoOppM2Gebouw4">aanvraag!$I$338</definedName>
    <definedName name="BerekeningBestaandBrutoOppervlakte_fldSchoolgebouwenBrutoOppM2Gebouw5">aanvraag!$I$340</definedName>
    <definedName name="BerekeningBestaandBrutoOppervlakte_fldTechnischeLokalenBrutoOppM2AndereLokalen">aanvraag!$Q$377</definedName>
    <definedName name="BerekeningBestaandBrutoOppervlakte_fldTechnischeLokalenBrutoOppM2Hoogspanningscabine">aanvraag!$Q$371</definedName>
    <definedName name="BerekeningBestaandBrutoOppervlakte_fldTechnischeLokalenBrutoOppM2Machinekamer">aanvraag!$Q$373</definedName>
    <definedName name="BerekeningBestaandBrutoOppervlakte_fldTechnischeLokalenBrutoOppM2OpslagplaatsBrandstof">aanvraag!$Q$375</definedName>
    <definedName name="BerekeningBestaandBrutoOppervlakte_fldTechnischeLokalenBrutoOppM2Stookplaats1">aanvraag!$Q$367</definedName>
    <definedName name="BerekeningBestaandBrutoOppervlakte_fldTechnischeLokalenBrutoOppM2Stookplaats2">aanvraag!$Q$369</definedName>
    <definedName name="BerekeningFysischeNorm_fldAantalFiets">aanvraag!$B$303</definedName>
    <definedName name="BerekeningFysischeNorm_fldAantalPersoneelsledenHalveOpdracht">aanvraag!$B$295</definedName>
    <definedName name="BerekeningFysischeNorm_fldOmkaderingsgewicht">aanvraag!$B$299</definedName>
    <definedName name="BerekeningTotaleKostprijs_fldTotaleKostprijsAfbraakwerken">aanvraag!$Q$476</definedName>
    <definedName name="BerekeningTotaleKostprijs_fldTotaleKostprijsEersteUitrustingCLBgebouwen">aanvraag!$Q$490</definedName>
    <definedName name="GegevensSubsidiewaarden_fldInstellingAdministratieveZetelGemeente">aanvraag!$V$165</definedName>
    <definedName name="GegevensSubsidiewaarden_fldInstellingAdministratieveZetelHuisnummer">aanvraag!$AM$163</definedName>
    <definedName name="GegevensSubsidiewaarden_fldInstellingAdministratieveZetelPostnummer">aanvraag!$Q$165</definedName>
    <definedName name="GegevensSubsidiewaarden_fldInstellingAdministratieveZetelStraat">aanvraag!$Q$163</definedName>
    <definedName name="GegevensSubsidiewaarden_fldInstellingBeschikbaarGebouwGemeente">aanvraag!$V$171</definedName>
    <definedName name="GegevensSubsidiewaarden_fldInstellingBeschikbaarGebouwHuisnummer">aanvraag!$AM$169</definedName>
    <definedName name="GegevensSubsidiewaarden_fldInstellingBeschikbaarGebouwPostnummer">aanvraag!$Q$171</definedName>
    <definedName name="GegevensSubsidiewaarden_fldInstellingBeschikbaarGebouwStraat">aanvraag!$Q$169</definedName>
    <definedName name="GegevensSubsidiewaarden_fldInstellingInrichtendeMachtOfSchoolbestuur">aanvraag!$Q$158</definedName>
    <definedName name="Ondertekening_fdlOndertekeningVoorEnAchternaam">aanvraag!$O$564</definedName>
    <definedName name="Ondertekening_fldOndertekeningFunctie">aanvraag!$O$566</definedName>
    <definedName name="Ondertekening_fldOndertekeningHandtekening">aanvraag!$O$558</definedName>
    <definedName name="Ondertekening_fldOndertekeningsDatum">aanvraag!$Q$556:$R$556,aanvraag!$W$556:$X$556,aanvraag!$AB$556:$AE$556</definedName>
    <definedName name="Ontvangstdatum_fldOntvangstdatum">aanvraag!$AI$10</definedName>
    <definedName name="OppervlakteNieuwbouwEnKostprijs_fldBouwjaarSchoollokalenGebouw1Aankoop">aanvraag!$R$391</definedName>
    <definedName name="OppervlakteNieuwbouwEnKostprijs_fldBouwjaarSchoollokalenGebouw1Afbraak">aanvraag!$R$402</definedName>
    <definedName name="OppervlakteNieuwbouwEnKostprijs_fldBouwjaarTechnischeLokalenGebouw1Aankoop">aanvraag!$R$393</definedName>
    <definedName name="OppervlakteNieuwbouwEnKostprijs_fldBouwjaarTechnischeLokalenGebouw1Afbraak">aanvraag!$R$404</definedName>
    <definedName name="OppervlakteNieuwbouwEnKostprijs_fldBrutoOppFietsenbergplaatsAfbraak">aanvraag!$Q$425</definedName>
    <definedName name="OppervlakteNieuwbouwEnKostprijs_fldBrutoOppParkeerEnManoeuvreerruimteAfbraak">aanvraag!$Q$427</definedName>
    <definedName name="OppervlakteNieuwbouwEnKostprijs_fldBrutoOppSchoollokalenGebouw1Aankoop">aanvraag!$I$391</definedName>
    <definedName name="OppervlakteNieuwbouwEnKostprijs_fldBrutoOppSchoollokalenGebouw1Afbraak">aanvraag!$I$402</definedName>
    <definedName name="OppervlakteNieuwbouwEnKostprijs_fldBrutoOppTechnischeLokalenGebouw1Aankoop">aanvraag!$I$393</definedName>
    <definedName name="OppervlakteNieuwbouwEnKostprijs_fldBrutoOppTechnischeLokalenGebouw1Afbraak">aanvraag!$I$404</definedName>
    <definedName name="OppervlakteNieuwbouwEnKostprijs_fldKostprijsSchoollokalenGebouw1Aankoop">aanvraag!$AG$391</definedName>
    <definedName name="OppervlakteNieuwbouwEnKostprijs_fldKostprijsTechnischeLokalenGebouw1Aankoop">aanvraag!$AG$393</definedName>
    <definedName name="OppervlakteNieuwbouwEnKostprijs_fldNieuwbouwGenormeerdeOmgevingBrutoOppM2Fietsenberging">aanvraag!$Q$416</definedName>
    <definedName name="OppervlakteNieuwbouwEnKostprijs_fldNieuwbouwGenormeerdeOmgevingBrutoOppM2ParkeerEnManoeuvreerruimte">aanvraag!$Q$418</definedName>
    <definedName name="OppervlakteNieuwbouwEnKostprijs_fldNieuwbouwGenormeerdeOmgevingKostprijsFietsenberging">aanvraag!$Z$416</definedName>
    <definedName name="OppervlakteNieuwbouwEnKostprijs_fldNieuwbouwGenormeerdeOmgevingKostprijsParkeerEnManoeuvreerruimte">aanvraag!$Z$418</definedName>
    <definedName name="OppervlakteVerbouwingswerkenEnKostprijs_fldKostprijsNietGenormeerdeOmgevingswerken">aanvraag!$B$463</definedName>
    <definedName name="OppervlakteVerbouwingswerkenEnKostprijs_fldVerbouwingswerkenBrutoOppM2Schoolgebouwen">aanvraag!$Q$444</definedName>
    <definedName name="OppervlakteVerbouwingswerkenEnKostprijs_fldVerbouwingswerkenBrutoOppM2TechnischeLokalen">aanvraag!$Q$446</definedName>
    <definedName name="OppervlakteVerbouwingswerkenEnKostprijs_fldVerbouwingswerkenGenormeerdeOmgevingswerkenBrutoOppM2Fietsenberging">aanvraag!$Q$453</definedName>
    <definedName name="OppervlakteVerbouwingswerkenEnKostprijs_fldVerbouwingswerkenGenormeerdeOmgevingswerkenBrutoOppM2ParkeerEnManoeuvreerruimte">aanvraag!$Q$455</definedName>
    <definedName name="OppervlakteVerbouwingswerkenEnKostprijs_fldVerbouwingswerkenGenormeerdeOmgevingswerkenKostprijsFietsenberging">aanvraag!$Z$453</definedName>
    <definedName name="OppervlakteVerbouwingswerkenEnKostprijs_fldVerbouwingswerkenGenormeerdeOmgevingswerkenKostprijsParkeerEnManoeuvreerruimte">aanvraag!$Z$455</definedName>
    <definedName name="OppervlakteVerbouwingswerkenEnKostprijs_fldVerbouwingswerkenKostprijsSchoolgebouwen">aanvraag!$Z$444</definedName>
    <definedName name="OppervlakteVerbouwingswerkenEnKostprijs_fldVerbouwingswerkenKostprijsTechnischeLokalen">aanvraag!$Z$446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61" i="1" l="1"/>
  <c r="X359" i="1"/>
  <c r="X357" i="1"/>
  <c r="X355" i="1"/>
  <c r="Q488" i="1" l="1"/>
  <c r="Q434" i="1" l="1"/>
  <c r="Q432" i="1"/>
  <c r="P511" i="1" l="1"/>
  <c r="P509" i="1"/>
  <c r="P507" i="1"/>
  <c r="Q485" i="1"/>
  <c r="Q480" i="1"/>
  <c r="Q478" i="1"/>
  <c r="Z446" i="1"/>
  <c r="W511" i="1"/>
  <c r="W509" i="1"/>
  <c r="Z404" i="1"/>
  <c r="Z402" i="1"/>
  <c r="Y393" i="1"/>
  <c r="Y391" i="1"/>
  <c r="X353" i="1"/>
  <c r="X351" i="1"/>
  <c r="AF340" i="1"/>
  <c r="AF338" i="1"/>
  <c r="AF336" i="1"/>
  <c r="AF334" i="1"/>
  <c r="AF332" i="1"/>
  <c r="Q318" i="1"/>
  <c r="AK511" i="1" s="1"/>
  <c r="Q316" i="1"/>
  <c r="AK509" i="1" s="1"/>
  <c r="AQ312" i="1"/>
  <c r="Q312" i="1"/>
  <c r="AK505" i="1" s="1"/>
  <c r="AQ295" i="1"/>
  <c r="Q492" i="1" l="1"/>
  <c r="J408" i="1"/>
  <c r="W505" i="1" s="1"/>
  <c r="AD509" i="1"/>
  <c r="AD511" i="1"/>
  <c r="AK363" i="1"/>
  <c r="P505" i="1" s="1"/>
  <c r="AG393" i="1"/>
  <c r="AA482" i="1" s="1"/>
  <c r="J410" i="1"/>
  <c r="W507" i="1" s="1"/>
  <c r="AD507" i="1" s="1"/>
  <c r="AD505" i="1" l="1"/>
</calcChain>
</file>

<file path=xl/sharedStrings.xml><?xml version="1.0" encoding="utf-8"?>
<sst xmlns="http://schemas.openxmlformats.org/spreadsheetml/2006/main" count="382" uniqueCount="224">
  <si>
    <t xml:space="preserve"> </t>
  </si>
  <si>
    <t>Subsidieaanvraag voor de aankoop van een gebouw voor een centrum voor leerlingenbegeleiding</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</si>
  <si>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</si>
  <si>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</si>
  <si>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</si>
  <si>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</si>
  <si>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</si>
  <si>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</si>
  <si>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</si>
  <si>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</si>
  <si>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</si>
  <si>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</si>
  <si>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</si>
  <si>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de aankoop van een gebouw voor het centrum voor leerlingenbegeleiding.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</si>
  <si>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</si>
  <si>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</si>
  <si>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</si>
  <si>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</si>
  <si>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</si>
  <si>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</si>
  <si>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</si>
  <si>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het centrum voor leerlingenbegeleiding?</t>
  </si>
  <si>
    <t>vrij gesubsidieerd onderwijs</t>
  </si>
  <si>
    <t>gemeentelijk onderwijs</t>
  </si>
  <si>
    <t>provinciaal onderwijs</t>
  </si>
  <si>
    <t>In welke provincie ligt het centrum voor leerlingenbegeleiding?</t>
  </si>
  <si>
    <t>Antwerpen</t>
  </si>
  <si>
    <t>Limburg</t>
  </si>
  <si>
    <t>Vlaams-Brabant</t>
  </si>
  <si>
    <t>Brussels Hoofdstedelijk Gewest</t>
  </si>
  <si>
    <t>Oost-Vlaanderen</t>
  </si>
  <si>
    <t>West-Vlaanderen</t>
  </si>
  <si>
    <t>Dient u deze subsidieaanvraag in via Katholiek Onderwijs Vlaanderen?</t>
  </si>
  <si>
    <t>ja</t>
  </si>
  <si>
    <t>nee</t>
  </si>
  <si>
    <t>Vul de gegevens van het inrichtend bestuur in.</t>
  </si>
  <si>
    <t>naam</t>
  </si>
  <si>
    <t>straat en nummer</t>
  </si>
  <si>
    <t>postnummer en gemeente</t>
  </si>
  <si>
    <t>ondernemingsnummer</t>
  </si>
  <si>
    <t>Vul de gegevens van het centrum voor leerlingenbegeleiding in.</t>
  </si>
  <si>
    <t>Vul de gegevens van de vestigingsplaats in die het aan te kopen gebouw zal gebruiken.</t>
  </si>
  <si>
    <t>instellings- 
en vestigingsplaatsnummer</t>
  </si>
  <si>
    <t>Vul de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</si>
  <si>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</si>
  <si>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</si>
  <si>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</si>
  <si>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</si>
  <si>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</si>
  <si>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</si>
  <si>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</si>
  <si>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</si>
  <si>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</si>
  <si>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</si>
  <si>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</si>
  <si>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</si>
  <si>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</si>
  <si>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</si>
  <si>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 inrichtend bestuur in?</t>
  </si>
  <si>
    <r>
      <t>ja.</t>
    </r>
    <r>
      <rPr>
        <i/>
        <sz val="10"/>
        <rFont val="Calibri"/>
        <family val="2"/>
        <scheme val="minor"/>
      </rPr>
      <t xml:space="preserve"> Ga naar vraag 10.</t>
    </r>
  </si>
  <si>
    <r>
      <t>nee.</t>
    </r>
    <r>
      <rPr>
        <i/>
        <sz val="10"/>
        <rFont val="Calibri"/>
        <family val="2"/>
        <scheme val="minor"/>
      </rPr>
      <t xml:space="preserve"> Ga naar vraag 11.</t>
    </r>
  </si>
  <si>
    <t>Bent u het coördinerend inrichtend bestuur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</si>
  <si>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</si>
  <si>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van de contactpersoon in.</t>
  </si>
  <si>
    <t>voor- en achternaam</t>
  </si>
  <si>
    <t>telefoonnummer</t>
  </si>
  <si>
    <t>gsm-nummer</t>
  </si>
  <si>
    <t>e-mailadres</t>
  </si>
  <si>
    <t>Vul de gegevens in van de bankrekening van het inrichtend bestuur waarop de subsidie in het kader van dit dossier overgeschreven moet worden.</t>
  </si>
  <si>
    <t>IBAN</t>
  </si>
  <si>
    <t>BIC</t>
  </si>
  <si>
    <t>Vul het ondernemingsnummer van het inrichtend bestuur in.</t>
  </si>
  <si>
    <t>Dient u deze subsidieaanvraag in samen met een andere onderwijsinstelling (die al dan niet onder de bevoegdheden van hetzelfde inrichtend bestuur valt)?</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</si>
  <si>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</si>
  <si>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</si>
  <si>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</si>
  <si>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</si>
  <si>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twintig kilometer een beschikbaar 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</si>
  <si>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</si>
  <si>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</si>
  <si>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Vul de gegevens van die instelling in.</t>
  </si>
  <si>
    <t>inrichtende macht of schoolbestuur</t>
  </si>
  <si>
    <t>administratieve zetel</t>
  </si>
  <si>
    <t>beschikbaar gebouw</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</si>
  <si>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</si>
  <si>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</si>
  <si>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</si>
  <si>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</si>
  <si>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</si>
  <si>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</si>
  <si>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</si>
  <si>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</si>
  <si>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</si>
  <si>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</si>
  <si>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</si>
  <si>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r>
      <t xml:space="preserve">ja. </t>
    </r>
    <r>
      <rPr>
        <i/>
        <sz val="10"/>
        <rFont val="Calibri"/>
        <family val="2"/>
        <scheme val="minor"/>
      </rPr>
      <t>U kunt alleen een dossier werken na aankoop indienen als een ander onderwijsniveau gebruikmaakt van dit schoolgebouw.</t>
    </r>
  </si>
  <si>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</si>
  <si>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</si>
  <si>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</si>
  <si>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24</t>
    </r>
  </si>
  <si>
    <r>
      <t>nee.</t>
    </r>
    <r>
      <rPr>
        <i/>
        <sz val="10"/>
        <rFont val="Calibri"/>
        <family val="2"/>
        <scheme val="minor"/>
      </rPr>
      <t xml:space="preserve"> Ga naar vraag 25</t>
    </r>
  </si>
  <si>
    <t>Realiseert de vervangende aankoop een uitbreiding van het onderwijspatrimonium?</t>
  </si>
  <si>
    <t>AGION subsidieert alleen de netto-uitbreiding.</t>
  </si>
  <si>
    <r>
      <rPr>
        <sz val="10"/>
        <color rgb="FF000000"/>
        <rFont val="Calibri"/>
        <scheme val="minor"/>
      </rPr>
      <t xml:space="preserve">nee. </t>
    </r>
    <r>
      <rPr>
        <i/>
        <sz val="10"/>
        <color rgb="FF000000"/>
        <rFont val="Calibri"/>
        <scheme val="minor"/>
      </rPr>
      <t>Ik wil een beroep doen op de uitzondering op deze voorwaarde en voeg de nodige bewijsstukken toe.</t>
    </r>
  </si>
  <si>
    <t>vindt u welke documenten u moet bezorgen.</t>
  </si>
  <si>
    <t>Aard van de aanvraag</t>
  </si>
  <si>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</si>
  <si>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</si>
  <si>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 xml:space="preserve">nee </t>
  </si>
  <si>
    <t>Zijn er onmiddellijk na de aankoop verbouwingswerken gepland aan het aangekochte gebouw?</t>
  </si>
  <si>
    <r>
      <t xml:space="preserve">ja. </t>
    </r>
    <r>
      <rPr>
        <b/>
        <sz val="10"/>
        <rFont val="Calibri"/>
        <family val="2"/>
        <scheme val="minor"/>
      </rPr>
      <t>Wat is de voorziene startdatum voor de uitvoering van de werken?</t>
    </r>
  </si>
  <si>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</si>
  <si>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</si>
  <si>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</si>
  <si>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Voeg bij dit formulier een verklaring over de aanwending van delen van de infrastructuur voor niet-schoolse doeleinden.</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</si>
  <si>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</si>
  <si>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30.</t>
    </r>
  </si>
  <si>
    <r>
      <t xml:space="preserve">nee. </t>
    </r>
    <r>
      <rPr>
        <i/>
        <sz val="10"/>
        <rFont val="Calibri"/>
        <family val="2"/>
        <scheme val="minor"/>
      </rPr>
      <t>Ga naar vraag 31.</t>
    </r>
  </si>
  <si>
    <t>Welke andere overheden kennen subsidies toe aan het project?</t>
  </si>
  <si>
    <t>agentschap Onroerend Erfgoed</t>
  </si>
  <si>
    <t>VIPA</t>
  </si>
  <si>
    <t>OVAM</t>
  </si>
  <si>
    <t>VGC</t>
  </si>
  <si>
    <t>andere instantie:</t>
  </si>
  <si>
    <t>Berekening van de fysische norm</t>
  </si>
  <si>
    <t>Vul het aantal personeelsleden in die minstens een halve opdracht vervullen.</t>
  </si>
  <si>
    <t>Op www.agion.be vindt u welke tellingsdatum u moet gebruiken.</t>
  </si>
  <si>
    <t>personeelsleden</t>
  </si>
  <si>
    <t>Vul het omkaderingsgewicht van de vestigingsplaats in.</t>
  </si>
  <si>
    <t>omkaderingsgewicht</t>
  </si>
  <si>
    <t>Vul het aantal personeelsleden in die met de fiets of bromfiets naar het CLB komen.</t>
  </si>
  <si>
    <t>Berekening van de maximale bruto-oppervlakte</t>
  </si>
  <si>
    <t>Hieronder vindt u de berekening van de maximale bruto-oppervlakte van het CLB-gebouw en de genormeerde omgevingswerken op basis van de gegevens die u hebt ingevuld bij vraag 24 tot en met 26.</t>
  </si>
  <si>
    <t>Toegelaten oppervlakte voor gebouwen CLB</t>
  </si>
  <si>
    <t>gebouwen CLB</t>
  </si>
  <si>
    <t>m²</t>
  </si>
  <si>
    <t>Toegelaten oppervlakte voor genormeerde omgevingswerken</t>
  </si>
  <si>
    <t>fietsenbergplaats</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</si>
  <si>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</si>
  <si>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</si>
  <si>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</si>
  <si>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CLB-gebouwen, met uitsluiting van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</si>
  <si>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</si>
  <si>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</si>
  <si>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</si>
  <si>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</si>
  <si>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</si>
  <si>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lokalen, of een deel ervan, afbreekt of aan de bestemming onttrekt, vul dan voor elk lokaal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</si>
  <si>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Voeg bij dit formulier een overzicht van de uitgevoerde werken in de te verlaten school waarvoor AGION of een van zijn wettelijke voorgangers subsidies heeft verleend.</t>
  </si>
  <si>
    <t>gebouw-
code</t>
  </si>
  <si>
    <t>gesubsidieerd door AGION</t>
  </si>
  <si>
    <t>Hier vindt u de bruto-oppervlakte van de CLB-gebouwen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</si>
  <si>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</si>
  <si>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</si>
  <si>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</si>
  <si>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</si>
  <si>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</si>
  <si>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</si>
  <si>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</si>
  <si>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</si>
  <si>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het aan te kopen gebouw</t>
  </si>
  <si>
    <t xml:space="preserve">Vul de bruto-oppervlakte, het bouwjaar en de kostprijs, exclusief btw, in van het aan te kopen gebouw.                            
</t>
  </si>
  <si>
    <t>Voor de technische lokalen hoeft u geen aparte kostprijs in te vullen. Die wordt automatisch berekend op basis van de oppervlakte die u invult voor de technische lokalen.</t>
  </si>
  <si>
    <t>kostprijs</t>
  </si>
  <si>
    <t>euro</t>
  </si>
  <si>
    <t>technische lokalen</t>
  </si>
  <si>
    <t xml:space="preserve">Vul voor elk bouwvolume dat wordt afgebroken of aan de bestemming onttrokken wordt, het bouwjaar en de bruto-oppervlakte in. </t>
  </si>
  <si>
    <t>Hier vindt u de bruto-oppervlakte van de gebouwen die in aanmerking wordt genomen.</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</si>
  <si>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CLB-gebouw.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</si>
  <si>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CLB-gebouw. </t>
    </r>
  </si>
  <si>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</si>
  <si>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</si>
  <si>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</si>
  <si>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r>
      <t xml:space="preserve">Vul de bruto-oppervlakte en de kostprijs, exclusief btw, in van de werken na de aankoop van het gebouw.                                                                                                                                                          
</t>
    </r>
    <r>
      <rPr>
        <i/>
        <sz val="10"/>
        <rFont val="Calibri"/>
        <family val="2"/>
        <scheme val="minor"/>
      </rPr>
      <t>Voor de technische lokalen hoeft u geen aparte kostprijs in te vullen. Die wordt automatisch berekend op basis van de oppervlakte die u invult voor de technische lokalen.</t>
    </r>
  </si>
  <si>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</si>
  <si>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</si>
  <si>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</si>
  <si>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</si>
  <si>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Voeg bij dit formulier een gedetailleerd becijferd bestek van de werken na de aankoop van het gebouw.</t>
  </si>
  <si>
    <t>Berekening van de totale kostprijs</t>
  </si>
  <si>
    <t>Vul de kostprijs van de afbraakwerken en de eerste uitrusting in.</t>
  </si>
  <si>
    <t>Alleen als u bij vraag 42 een bruto-oppervlakte hebt ingevuld voor een schoolgebouw dat volledig of gedeeltelijk afgebroken zal worden, vult u de kostprijs van de afbraakwerken in.
Op basis van de gegevens die u hebt ingevuld bij vraag 41 tot en met 49 en de kostprijs van de afbraakwerken en de eerste uitrusting die u invult, zal de totale kostprijs van uw  project automatisch berekend worden.</t>
  </si>
  <si>
    <t>afbraakwerken</t>
  </si>
  <si>
    <t>kostprijs aan te kopen gebouw</t>
  </si>
  <si>
    <t>verbouwing gebouwen CLB</t>
  </si>
  <si>
    <t>waarvan technische lokalen</t>
  </si>
  <si>
    <t>verbouwing genormeerde omgevingswerken</t>
  </si>
  <si>
    <t xml:space="preserve"> niet-genormeerde omgevingswerken</t>
  </si>
  <si>
    <t>eerste uitrusting</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</si>
  <si>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</si>
  <si>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</si>
  <si>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</si>
  <si>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</si>
  <si>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aan te kopen gebouw</t>
  </si>
  <si>
    <t>som van kolom 1 en 2</t>
  </si>
  <si>
    <t>maximaal toegelaten oppervlakte volgens de normen</t>
  </si>
  <si>
    <t>Bij te voegen bewijsstukken</t>
  </si>
  <si>
    <t>Verzamel de bewijsstukken die u voor de beantwoording van vraag 8, 20, 24, 25, 28, 29, 35, 37 en 51 bij dit formulier moet voegen.</t>
  </si>
  <si>
    <t>Kruis alle bewijsstukken aan die u bij dit formulier voegt.</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</si>
  <si>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</si>
  <si>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</si>
  <si>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</si>
  <si>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</si>
  <si>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</si>
  <si>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</si>
  <si>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</si>
  <si>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</si>
  <si>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</si>
  <si>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gedetailleerde berekeningswijze van de bruto-oppervlakte</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</si>
  <si>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</si>
  <si>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</si>
  <si>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</si>
  <si>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</si>
  <si>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</si>
  <si>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Ondertekening</t>
  </si>
  <si>
    <t xml:space="preserve">Vul de onderstaande verklaring in. 
Ik bevestig dat alle gegevens in dit formulier naar waarheid ingevuld zijn. </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</si>
  <si>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</si>
  <si>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</si>
  <si>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</si>
  <si>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</si>
  <si>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</si>
  <si>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</si>
  <si>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t>Bezorg zowel de Excelversie als een ingescande ondertekende versie.</t>
  </si>
  <si>
    <t>AGION-5710 - 240220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</si>
</sst>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28"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2"/>
      <name val="Calibri"/>
      <family val="2"/>
      <scheme val="minor"/>
    </font>
    <font>
      <sz val="10"/>
      <color rgb="FFFF0000"/>
      <name val="Calibri"/>
      <family val="2"/>
      <scheme val="minor"/>
    </font>
    <font>
      <i/>
      <sz val="10"/>
      <color theme="1"/>
      <name val="Calibri"/>
      <family val="2"/>
      <scheme val="minor"/>
    </font>
    <font>
      <i/>
      <sz val="10"/>
      <color theme="10"/>
      <name val="Calibri"/>
      <family val="2"/>
      <scheme val="minor"/>
    </font>
    <font>
      <sz val="10"/>
      <color rgb="FF000000"/>
      <name val="Calibri"/>
      <family val="2"/>
      <scheme val="minor"/>
    </font>
    <font>
      <i/>
      <sz val="10"/>
      <color rgb="FF000000"/>
      <name val="Calibri"/>
      <family val="2"/>
      <scheme val="minor"/>
    </font>
    <font>
      <sz val="10"/>
      <color rgb="FF000000"/>
      <name val="Calibri"/>
      <scheme val="minor"/>
    </font>
    <font>
      <i/>
      <sz val="10"/>
      <color rgb="FF000000"/>
      <name val="Calibri"/>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rgb="FFFFFF00"/>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2" fillId="0" borderId="1"/>
  </cellStyleXfs>
  <cellXfs count="289">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7" fontId="4" fillId="0" borderId="1" xfId="0" applyNumberFormat="1" applyFont="1" applyBorder="1" applyAlignment="1">
      <alignment vertical="center"/>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left" vertical="center"/>
    </xf>
    <xf numFmtId="0" fontId="7"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20" fillId="0" borderId="1" xfId="2" applyFont="1" applyAlignment="1">
      <alignment vertical="top"/>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0" fontId="4" fillId="0" borderId="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13"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lignment horizontal="left" vertical="top"/>
    </xf>
    <xf numFmtId="0" fontId="3" fillId="0" borderId="1" xfId="0" applyFont="1" applyBorder="1" applyAlignment="1">
      <alignment vertical="top"/>
    </xf>
    <xf numFmtId="0" fontId="21" fillId="0" borderId="0" xfId="0" applyFont="1" applyAlignment="1">
      <alignment vertical="center"/>
    </xf>
    <xf numFmtId="0" fontId="8" fillId="0" borderId="1" xfId="0" applyFont="1" applyBorder="1" applyAlignment="1">
      <alignment vertical="center"/>
    </xf>
    <xf numFmtId="0" fontId="8" fillId="0" borderId="0" xfId="0" applyFont="1" applyAlignment="1">
      <alignment vertical="center"/>
    </xf>
    <xf numFmtId="0" fontId="21" fillId="0" borderId="1" xfId="0" applyFont="1" applyBorder="1" applyAlignment="1">
      <alignment vertical="center"/>
    </xf>
    <xf numFmtId="1" fontId="21"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3" fillId="0" borderId="0" xfId="0" applyFont="1" applyAlignment="1">
      <alignment horizontal="center" vertical="top" wrapText="1"/>
    </xf>
    <xf numFmtId="165" fontId="4" fillId="0" borderId="1" xfId="0" applyNumberFormat="1" applyFont="1" applyBorder="1" applyAlignment="1">
      <alignment vertical="center"/>
    </xf>
    <xf numFmtId="0" fontId="3" fillId="0" borderId="0" xfId="0" applyFont="1"/>
    <xf numFmtId="0" fontId="19" fillId="0" borderId="0" xfId="1" applyFont="1" applyAlignment="1">
      <alignment vertical="center"/>
    </xf>
    <xf numFmtId="164" fontId="4" fillId="0" borderId="8" xfId="0" applyNumberFormat="1" applyFont="1" applyBorder="1" applyAlignment="1">
      <alignment vertical="center"/>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1" fillId="0" borderId="0" xfId="0" applyFont="1" applyAlignment="1">
      <alignment horizontal="center" vertical="center"/>
    </xf>
    <xf numFmtId="1" fontId="4" fillId="2" borderId="14" xfId="0" applyNumberFormat="1" applyFont="1" applyFill="1" applyBorder="1" applyAlignment="1" applyProtection="1">
      <alignment horizontal="center" vertical="center"/>
      <protection locked="0"/>
    </xf>
    <xf numFmtId="0" fontId="8" fillId="0" borderId="0" xfId="0" applyFont="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24" fillId="0" borderId="0" xfId="0" applyFont="1"/>
    <xf numFmtId="0" fontId="17" fillId="0" borderId="0" xfId="1" applyFont="1" applyFill="1" applyAlignment="1">
      <alignment horizontal="left" vertical="center" wrapText="1"/>
    </xf>
    <xf numFmtId="0" fontId="4" fillId="0" borderId="0" xfId="0" applyFont="1" applyAlignment="1">
      <alignment horizontal="center" vertical="center" wrapText="1"/>
    </xf>
    <xf numFmtId="0" fontId="8" fillId="0" borderId="1" xfId="0" applyFont="1" applyBorder="1" applyAlignment="1" applyProtection="1">
      <alignment horizontal="left" vertical="center" wrapText="1"/>
      <protection locked="0"/>
    </xf>
    <xf numFmtId="0" fontId="4" fillId="5" borderId="0" xfId="0" applyFont="1" applyFill="1" applyAlignment="1">
      <alignment vertical="center"/>
    </xf>
    <xf numFmtId="0" fontId="1" fillId="5" borderId="0" xfId="0" applyFont="1" applyFill="1" applyAlignment="1">
      <alignment vertical="center"/>
    </xf>
    <xf numFmtId="0" fontId="0" fillId="5" borderId="0" xfId="0" applyFill="1"/>
    <xf numFmtId="0" fontId="5" fillId="0" borderId="0" xfId="0" applyFont="1" applyAlignment="1">
      <alignment horizontal="left" vertical="top" wrapText="1"/>
    </xf>
    <xf numFmtId="0" fontId="4" fillId="0" borderId="0" xfId="0" applyFont="1" applyAlignment="1">
      <alignment horizontal="left" vertical="center" wrapText="1"/>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4" fillId="0" borderId="1" xfId="0" applyFont="1" applyBorder="1" applyAlignment="1">
      <alignment vertical="center"/>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167" fontId="4" fillId="0" borderId="1" xfId="0" applyNumberFormat="1" applyFont="1" applyBorder="1" applyAlignment="1" applyProtection="1">
      <alignment vertical="center"/>
      <protection locked="0"/>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4" fillId="0" borderId="0" xfId="0" applyFont="1" applyAlignment="1">
      <alignment vertical="center"/>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0" fontId="26" fillId="0" borderId="0" xfId="0" applyFont="1" applyAlignment="1">
      <alignment horizontal="left" vertical="center" wrapText="1"/>
    </xf>
    <xf numFmtId="0" fontId="25" fillId="0" borderId="0" xfId="0" applyFont="1" applyAlignment="1">
      <alignment horizontal="left"/>
    </xf>
    <xf numFmtId="0" fontId="19" fillId="0" borderId="0" xfId="1" applyFont="1" applyAlignment="1">
      <alignment horizontal="left" vertical="center" wrapText="1"/>
    </xf>
    <xf numFmtId="0" fontId="5" fillId="0" borderId="11" xfId="0" applyFont="1" applyBorder="1" applyAlignment="1">
      <alignment horizontal="left" vertical="center" wrapText="1"/>
    </xf>
    <xf numFmtId="0" fontId="5" fillId="0" borderId="1" xfId="2" applyFont="1" applyAlignment="1">
      <alignment horizontal="left" vertical="center" wrapText="1"/>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4" fillId="0" borderId="1"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25" fillId="0" borderId="0" xfId="0" applyFont="1" applyAlignment="1">
      <alignment horizontal="left" vertical="center" wrapText="1"/>
    </xf>
    <xf numFmtId="0" fontId="4" fillId="0" borderId="0" xfId="0" applyFont="1" applyAlignment="1">
      <alignment horizontal="right" vertical="center"/>
    </xf>
    <xf numFmtId="0" fontId="6" fillId="4" borderId="0" xfId="0" applyFont="1" applyFill="1" applyAlignment="1">
      <alignment vertical="center"/>
    </xf>
    <xf numFmtId="0" fontId="7" fillId="0" borderId="0" xfId="0" applyFont="1" applyAlignment="1">
      <alignment vertical="center"/>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19" fillId="0" borderId="0" xfId="1" applyFont="1" applyAlignment="1">
      <alignment vertical="center"/>
    </xf>
    <xf numFmtId="0" fontId="5" fillId="0" borderId="0" xfId="1" applyFont="1" applyAlignment="1">
      <alignment vertical="center" wrapText="1"/>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xf numFmtId="0" fontId="4" fillId="0" borderId="0" xfId="0" applyFont="1" applyAlignment="1">
      <alignment vertical="top" wrapText="1"/>
    </xf>
    <xf numFmtId="0" fontId="4" fillId="0" borderId="0" xfId="0" applyFont="1" applyAlignment="1">
      <alignment vertical="top"/>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4" fillId="0" borderId="0" xfId="0" applyFont="1" applyAlignment="1">
      <alignment horizontal="right"/>
    </xf>
    <xf numFmtId="0" fontId="4" fillId="0" borderId="6" xfId="0" applyFont="1" applyBorder="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1" xfId="0" applyFont="1" applyBorder="1" applyAlignment="1">
      <alignment horizontal="right" vertical="top" wrapText="1"/>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6" fillId="4" borderId="0" xfId="0" applyFont="1" applyFill="1" applyAlignment="1">
      <alignment vertical="center" wrapText="1"/>
    </xf>
    <xf numFmtId="0" fontId="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left" vertical="center"/>
    </xf>
    <xf numFmtId="166" fontId="8" fillId="3" borderId="2" xfId="0" applyNumberFormat="1" applyFont="1" applyFill="1" applyBorder="1" applyAlignment="1" applyProtection="1">
      <alignment horizontal="right" vertical="center"/>
      <protection locked="0"/>
    </xf>
    <xf numFmtId="166" fontId="8" fillId="3" borderId="3" xfId="0" applyNumberFormat="1" applyFont="1" applyFill="1" applyBorder="1" applyAlignment="1" applyProtection="1">
      <alignment horizontal="right" vertical="center"/>
      <protection locked="0"/>
    </xf>
    <xf numFmtId="166" fontId="8" fillId="3" borderId="4" xfId="0" applyNumberFormat="1" applyFont="1" applyFill="1" applyBorder="1" applyAlignment="1" applyProtection="1">
      <alignment horizontal="right" vertical="center"/>
      <protection locked="0"/>
    </xf>
    <xf numFmtId="0" fontId="8" fillId="0" borderId="0" xfId="0" applyFont="1" applyAlignment="1">
      <alignment vertical="center"/>
    </xf>
    <xf numFmtId="169" fontId="8" fillId="3" borderId="2" xfId="0" applyNumberFormat="1" applyFont="1" applyFill="1" applyBorder="1" applyAlignment="1" applyProtection="1">
      <alignment horizontal="right" vertical="center"/>
      <protection locked="0"/>
    </xf>
    <xf numFmtId="169" fontId="8" fillId="3" borderId="3" xfId="0" applyNumberFormat="1" applyFont="1" applyFill="1" applyBorder="1" applyAlignment="1" applyProtection="1">
      <alignment horizontal="right" vertical="center"/>
      <protection locked="0"/>
    </xf>
    <xf numFmtId="169" fontId="8" fillId="3" borderId="4" xfId="0" applyNumberFormat="1" applyFont="1" applyFill="1" applyBorder="1" applyAlignment="1" applyProtection="1">
      <alignment horizontal="right" vertical="center"/>
      <protection locked="0"/>
    </xf>
    <xf numFmtId="0" fontId="4" fillId="0" borderId="5" xfId="0" applyFont="1" applyBorder="1" applyAlignment="1">
      <alignment horizontal="center" vertical="center"/>
    </xf>
    <xf numFmtId="0" fontId="4" fillId="0" borderId="0" xfId="0" applyFont="1" applyAlignment="1">
      <alignment horizontal="center" vertical="center"/>
    </xf>
    <xf numFmtId="166" fontId="4" fillId="3" borderId="2" xfId="0" applyNumberFormat="1" applyFont="1" applyFill="1" applyBorder="1" applyAlignment="1" applyProtection="1">
      <alignment vertical="center"/>
      <protection locked="0"/>
    </xf>
    <xf numFmtId="166" fontId="4" fillId="3" borderId="3" xfId="0" applyNumberFormat="1" applyFont="1" applyFill="1" applyBorder="1" applyAlignment="1" applyProtection="1">
      <alignment vertical="center"/>
      <protection locked="0"/>
    </xf>
    <xf numFmtId="166" fontId="4" fillId="3" borderId="4" xfId="0" applyNumberFormat="1" applyFont="1" applyFill="1" applyBorder="1" applyAlignment="1" applyProtection="1">
      <alignment vertical="center"/>
      <protection locked="0"/>
    </xf>
    <xf numFmtId="169" fontId="4" fillId="3" borderId="2" xfId="0" applyNumberFormat="1" applyFont="1" applyFill="1" applyBorder="1" applyAlignment="1" applyProtection="1">
      <alignment horizontal="right" vertical="center"/>
      <protection locked="0"/>
    </xf>
    <xf numFmtId="169" fontId="4" fillId="3" borderId="3" xfId="0" applyNumberFormat="1" applyFont="1" applyFill="1" applyBorder="1" applyAlignment="1" applyProtection="1">
      <alignment horizontal="right" vertical="center"/>
      <protection locked="0"/>
    </xf>
    <xf numFmtId="169" fontId="4" fillId="3" borderId="4" xfId="0" applyNumberFormat="1" applyFont="1" applyFill="1" applyBorder="1" applyAlignment="1" applyProtection="1">
      <alignment horizontal="right" vertical="center"/>
      <protection locked="0"/>
    </xf>
    <xf numFmtId="0" fontId="4" fillId="0" borderId="1" xfId="0" applyFont="1" applyBorder="1" applyAlignment="1">
      <alignment horizontal="right" vertical="center"/>
    </xf>
    <xf numFmtId="0" fontId="4" fillId="0" borderId="0" xfId="0" applyFont="1" applyAlignment="1">
      <alignment horizontal="left" vertical="center"/>
    </xf>
    <xf numFmtId="0" fontId="4" fillId="0" borderId="6" xfId="0" applyFont="1" applyBorder="1" applyAlignment="1">
      <alignment horizontal="right" vertical="center"/>
    </xf>
    <xf numFmtId="164" fontId="8" fillId="2" borderId="2" xfId="0" applyNumberFormat="1" applyFont="1" applyFill="1" applyBorder="1" applyAlignment="1" applyProtection="1">
      <alignment vertical="center"/>
      <protection locked="0"/>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0" fontId="8" fillId="0" borderId="1" xfId="0" applyFont="1" applyBorder="1" applyAlignment="1">
      <alignment vertical="center"/>
    </xf>
    <xf numFmtId="167" fontId="8" fillId="2" borderId="2" xfId="0" applyNumberFormat="1" applyFont="1" applyFill="1" applyBorder="1" applyAlignment="1" applyProtection="1">
      <alignment vertical="center"/>
      <protection locked="0"/>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0" fontId="8" fillId="0" borderId="5" xfId="0" applyFont="1" applyBorder="1" applyAlignment="1">
      <alignment vertical="center"/>
    </xf>
    <xf numFmtId="164" fontId="8" fillId="0" borderId="2" xfId="0" applyNumberFormat="1" applyFont="1" applyBorder="1" applyAlignment="1" applyProtection="1">
      <alignment vertical="center"/>
      <protection hidden="1"/>
    </xf>
    <xf numFmtId="164" fontId="8" fillId="0" borderId="3" xfId="0" applyNumberFormat="1" applyFont="1" applyBorder="1" applyAlignment="1" applyProtection="1">
      <alignment vertical="center"/>
      <protection hidden="1"/>
    </xf>
    <xf numFmtId="164" fontId="8" fillId="0" borderId="4" xfId="0" applyNumberFormat="1" applyFont="1" applyBorder="1" applyAlignment="1" applyProtection="1">
      <alignment vertical="center"/>
      <protection hidden="1"/>
    </xf>
    <xf numFmtId="165" fontId="8" fillId="2" borderId="2" xfId="0" applyNumberFormat="1" applyFont="1" applyFill="1" applyBorder="1" applyAlignment="1" applyProtection="1">
      <alignment vertical="center"/>
      <protection locked="0"/>
    </xf>
    <xf numFmtId="165" fontId="8" fillId="2" borderId="3" xfId="0" applyNumberFormat="1" applyFont="1" applyFill="1" applyBorder="1" applyAlignment="1" applyProtection="1">
      <alignment vertical="center"/>
      <protection locked="0"/>
    </xf>
    <xf numFmtId="165" fontId="8" fillId="2" borderId="4" xfId="0" applyNumberFormat="1" applyFont="1" applyFill="1" applyBorder="1" applyAlignment="1" applyProtection="1">
      <alignment vertical="center"/>
      <protection locked="0"/>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164" fontId="4" fillId="2" borderId="2" xfId="0" applyNumberFormat="1" applyFont="1" applyFill="1" applyBorder="1" applyAlignment="1" applyProtection="1">
      <alignment vertical="center"/>
      <protection locked="0"/>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5" fillId="0" borderId="0" xfId="0" applyFont="1" applyAlignment="1">
      <alignment vertical="top"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22" fillId="0" borderId="0" xfId="0" applyFont="1" applyAlignment="1">
      <alignment vertical="center"/>
    </xf>
    <xf numFmtId="0" fontId="5" fillId="0" borderId="1" xfId="2" applyFont="1" applyAlignment="1">
      <alignment horizontal="left" vertical="top" wrapText="1"/>
    </xf>
    <xf numFmtId="0" fontId="4" fillId="0" borderId="0" xfId="0" applyFont="1" applyAlignment="1">
      <alignment horizontal="left" vertical="top" wrapText="1"/>
    </xf>
    <xf numFmtId="0" fontId="3" fillId="2" borderId="0" xfId="0" applyFont="1" applyFill="1" applyAlignment="1">
      <alignmen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0" borderId="1" xfId="0" applyFont="1" applyBorder="1" applyAlignment="1">
      <alignment horizontal="left" vertical="center"/>
    </xf>
    <xf numFmtId="0" fontId="4" fillId="3" borderId="2" xfId="0" applyFont="1" applyFill="1" applyBorder="1" applyAlignment="1" applyProtection="1">
      <alignment vertical="center" wrapText="1"/>
      <protection locked="0"/>
    </xf>
    <xf numFmtId="0" fontId="4" fillId="2" borderId="7" xfId="0" applyFont="1" applyFill="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2" borderId="2"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protection locked="0"/>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164" fontId="8" fillId="0" borderId="3" xfId="0" applyNumberFormat="1" applyFont="1" applyBorder="1" applyAlignment="1">
      <alignment vertical="center"/>
    </xf>
    <xf numFmtId="165" fontId="8" fillId="0" borderId="2" xfId="0" applyNumberFormat="1" applyFont="1" applyBorder="1" applyAlignment="1" applyProtection="1">
      <alignment vertical="center"/>
      <protection hidden="1"/>
    </xf>
    <xf numFmtId="165" fontId="8" fillId="0" borderId="3" xfId="0" applyNumberFormat="1" applyFont="1" applyBorder="1" applyAlignment="1" applyProtection="1">
      <alignment vertical="center"/>
      <protection hidden="1"/>
    </xf>
    <xf numFmtId="165" fontId="8" fillId="0" borderId="4" xfId="0" applyNumberFormat="1" applyFont="1" applyBorder="1" applyAlignment="1" applyProtection="1">
      <alignment vertical="center"/>
      <protection hidden="1"/>
    </xf>
    <xf numFmtId="169" fontId="4" fillId="2" borderId="2" xfId="0" applyNumberFormat="1" applyFont="1" applyFill="1" applyBorder="1" applyAlignment="1" applyProtection="1">
      <alignment vertical="center"/>
      <protection locked="0"/>
    </xf>
    <xf numFmtId="169" fontId="4" fillId="2" borderId="3" xfId="0" applyNumberFormat="1" applyFont="1" applyFill="1" applyBorder="1" applyAlignment="1" applyProtection="1">
      <alignment vertical="center"/>
      <protection locked="0"/>
    </xf>
    <xf numFmtId="169" fontId="4" fillId="2" borderId="4" xfId="0" applyNumberFormat="1" applyFont="1" applyFill="1" applyBorder="1" applyAlignment="1" applyProtection="1">
      <alignment vertical="center"/>
      <protection locked="0"/>
    </xf>
    <xf numFmtId="0" fontId="5" fillId="0" borderId="0" xfId="0" applyFont="1" applyAlignment="1">
      <alignment horizontal="right" vertical="center" wrapText="1"/>
    </xf>
    <xf numFmtId="164" fontId="8" fillId="2" borderId="2" xfId="0" applyNumberFormat="1" applyFont="1" applyFill="1" applyBorder="1" applyAlignment="1" applyProtection="1">
      <alignment horizontal="right" vertical="center"/>
      <protection locked="0"/>
    </xf>
    <xf numFmtId="164" fontId="8" fillId="2" borderId="3"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protection locked="0"/>
    </xf>
    <xf numFmtId="0" fontId="13" fillId="0" borderId="0" xfId="0" applyFont="1" applyAlignment="1">
      <alignment horizontal="right" vertical="center"/>
    </xf>
    <xf numFmtId="0" fontId="5" fillId="0" borderId="0" xfId="0" applyFont="1" applyAlignment="1">
      <alignment horizontal="right" vertical="center"/>
    </xf>
    <xf numFmtId="0" fontId="4" fillId="0" borderId="1" xfId="0" applyFont="1" applyBorder="1" applyAlignment="1">
      <alignment horizontal="right" vertical="center" wrapText="1"/>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18" fillId="0" borderId="0" xfId="0" applyFont="1" applyAlignment="1">
      <alignment horizontal="justify" vertical="center"/>
    </xf>
    <xf numFmtId="0" fontId="4" fillId="0" borderId="0" xfId="0" applyFont="1" applyAlignment="1">
      <alignment horizontal="justify" vertical="center"/>
    </xf>
    <xf numFmtId="0" fontId="6" fillId="4" borderId="1" xfId="2" applyFont="1" applyFill="1" applyAlignment="1">
      <alignment vertical="center"/>
    </xf>
    <xf numFmtId="0" fontId="7" fillId="0" borderId="1" xfId="2" applyFont="1" applyAlignment="1">
      <alignment vertical="center"/>
    </xf>
    <xf numFmtId="0" fontId="16" fillId="0" borderId="0" xfId="0" applyFont="1" applyAlignment="1">
      <alignment vertical="center"/>
    </xf>
    <xf numFmtId="0" fontId="12" fillId="0" borderId="1" xfId="0" applyFont="1" applyBorder="1" applyAlignment="1">
      <alignment vertical="center" wrapText="1"/>
    </xf>
    <xf numFmtId="0" fontId="5" fillId="0" borderId="0" xfId="0" applyFont="1" applyAlignment="1">
      <alignment horizontal="justify" vertical="top" wrapText="1"/>
    </xf>
    <xf numFmtId="0" fontId="4" fillId="0" borderId="0" xfId="0" applyFont="1" applyAlignment="1">
      <alignment horizontal="justify" vertical="top" wrapText="1"/>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17" fillId="0" borderId="1" xfId="1" applyFont="1" applyBorder="1" applyAlignment="1">
      <alignment horizontal="center" vertical="top"/>
    </xf>
    <xf numFmtId="0" fontId="17" fillId="0" borderId="1" xfId="1" applyFont="1" applyBorder="1" applyAlignment="1">
      <alignment vertical="center"/>
    </xf>
    <xf numFmtId="0" fontId="19" fillId="0" borderId="0" xfId="1" applyFont="1" applyAlignment="1">
      <alignment horizontal="justify" vertical="top" wrapText="1"/>
    </xf>
    <xf numFmtId="0" fontId="18" fillId="0" borderId="0" xfId="0" applyFont="1" applyAlignment="1">
      <alignment horizontal="justify" vertical="top" wrapText="1"/>
    </xf>
    <xf numFmtId="0" fontId="3" fillId="0" borderId="0" xfId="0" applyFont="1" applyAlignment="1">
      <alignment horizontal="justify" vertical="top" wrapText="1"/>
    </xf>
  </cellXfs>
  <cellStyles count="3">
    <cellStyle name="Hyperlink" xfId="1" builtinId="8"/>
    <cellStyle name="Standaard" xfId="0" builtinId="0"/>
    <cellStyle name="Standaard 2" xfId="2" xr:uid="{5938D26F-4725-411C-9A5B-B32211F78B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573</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39</xdr:row>
          <xdr:rowOff>182880</xdr:rowOff>
        </xdr:from>
        <xdr:to>
          <xdr:col>2</xdr:col>
          <xdr:colOff>121920</xdr:colOff>
          <xdr:row>43</xdr:row>
          <xdr:rowOff>30480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44</xdr:row>
          <xdr:rowOff>38100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141</xdr:row>
          <xdr:rowOff>0</xdr:rowOff>
        </xdr:from>
        <xdr:to>
          <xdr:col>2</xdr:col>
          <xdr:colOff>121920</xdr:colOff>
          <xdr:row>144</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142</xdr:row>
          <xdr:rowOff>152400</xdr:rowOff>
        </xdr:from>
        <xdr:to>
          <xdr:col>2</xdr:col>
          <xdr:colOff>121920</xdr:colOff>
          <xdr:row>145</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148</xdr:row>
          <xdr:rowOff>0</xdr:rowOff>
        </xdr:from>
        <xdr:to>
          <xdr:col>2</xdr:col>
          <xdr:colOff>121920</xdr:colOff>
          <xdr:row>151</xdr:row>
          <xdr:rowOff>38100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149</xdr:row>
          <xdr:rowOff>152400</xdr:rowOff>
        </xdr:from>
        <xdr:to>
          <xdr:col>2</xdr:col>
          <xdr:colOff>121920</xdr:colOff>
          <xdr:row>152</xdr:row>
          <xdr:rowOff>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30480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036" name="RB_Prov_BHG"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30480</xdr:rowOff>
        </xdr:to>
        <xdr:sp macro="" textlink="">
          <xdr:nvSpPr>
            <xdr:cNvPr id="1037" name="RB_Prov_Li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0</xdr:rowOff>
        </xdr:to>
        <xdr:sp macro="" textlink="">
          <xdr:nvSpPr>
            <xdr:cNvPr id="1038" name="RB_Prov_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30480</xdr:rowOff>
        </xdr:to>
        <xdr:sp macro="" textlink="">
          <xdr:nvSpPr>
            <xdr:cNvPr id="1039" name="RB_Prov_VB"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040" name="RB_Prov_WV"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97</xdr:row>
          <xdr:rowOff>0</xdr:rowOff>
        </xdr:from>
        <xdr:to>
          <xdr:col>2</xdr:col>
          <xdr:colOff>121920</xdr:colOff>
          <xdr:row>100</xdr:row>
          <xdr:rowOff>30480</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99</xdr:row>
          <xdr:rowOff>0</xdr:rowOff>
        </xdr:from>
        <xdr:to>
          <xdr:col>2</xdr:col>
          <xdr:colOff>121920</xdr:colOff>
          <xdr:row>101</xdr:row>
          <xdr:rowOff>38100</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103</xdr:row>
          <xdr:rowOff>495300</xdr:rowOff>
        </xdr:from>
        <xdr:to>
          <xdr:col>2</xdr:col>
          <xdr:colOff>114300</xdr:colOff>
          <xdr:row>104</xdr:row>
          <xdr:rowOff>182880</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105</xdr:row>
          <xdr:rowOff>0</xdr:rowOff>
        </xdr:from>
        <xdr:to>
          <xdr:col>2</xdr:col>
          <xdr:colOff>121920</xdr:colOff>
          <xdr:row>107</xdr:row>
          <xdr:rowOff>60960</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133</xdr:row>
          <xdr:rowOff>0</xdr:rowOff>
        </xdr:from>
        <xdr:to>
          <xdr:col>2</xdr:col>
          <xdr:colOff>121920</xdr:colOff>
          <xdr:row>135</xdr:row>
          <xdr:rowOff>0</xdr:rowOff>
        </xdr:to>
        <xdr:sp macro="" textlink="">
          <xdr:nvSpPr>
            <xdr:cNvPr id="1045" name="R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135</xdr:row>
          <xdr:rowOff>0</xdr:rowOff>
        </xdr:from>
        <xdr:to>
          <xdr:col>2</xdr:col>
          <xdr:colOff>121920</xdr:colOff>
          <xdr:row>137</xdr:row>
          <xdr:rowOff>45720</xdr:rowOff>
        </xdr:to>
        <xdr:sp macro="" textlink="">
          <xdr:nvSpPr>
            <xdr:cNvPr id="1046" name="R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231</xdr:row>
          <xdr:rowOff>106680</xdr:rowOff>
        </xdr:from>
        <xdr:to>
          <xdr:col>2</xdr:col>
          <xdr:colOff>121920</xdr:colOff>
          <xdr:row>234</xdr:row>
          <xdr:rowOff>106680</xdr:rowOff>
        </xdr:to>
        <xdr:sp macro="" textlink="">
          <xdr:nvSpPr>
            <xdr:cNvPr id="1047" name="CB_OpenbareVerkoop_F"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230</xdr:row>
          <xdr:rowOff>160020</xdr:rowOff>
        </xdr:from>
        <xdr:to>
          <xdr:col>2</xdr:col>
          <xdr:colOff>121920</xdr:colOff>
          <xdr:row>232</xdr:row>
          <xdr:rowOff>0</xdr:rowOff>
        </xdr:to>
        <xdr:sp macro="" textlink="">
          <xdr:nvSpPr>
            <xdr:cNvPr id="1048" name="CB_OpenbareVerkoop_T"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273</xdr:row>
          <xdr:rowOff>0</xdr:rowOff>
        </xdr:from>
        <xdr:to>
          <xdr:col>2</xdr:col>
          <xdr:colOff>76200</xdr:colOff>
          <xdr:row>276</xdr:row>
          <xdr:rowOff>0</xdr:rowOff>
        </xdr:to>
        <xdr:sp macro="" textlink="">
          <xdr:nvSpPr>
            <xdr:cNvPr id="1049" name="RB_SamenWerking_OV_PS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274</xdr:row>
          <xdr:rowOff>182880</xdr:rowOff>
        </xdr:from>
        <xdr:to>
          <xdr:col>2</xdr:col>
          <xdr:colOff>45720</xdr:colOff>
          <xdr:row>276</xdr:row>
          <xdr:rowOff>167640</xdr:rowOff>
        </xdr:to>
        <xdr:sp macro="" textlink="">
          <xdr:nvSpPr>
            <xdr:cNvPr id="1050" name="RB_SamenWerking_OV_PS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278</xdr:row>
          <xdr:rowOff>152400</xdr:rowOff>
        </xdr:from>
        <xdr:to>
          <xdr:col>2</xdr:col>
          <xdr:colOff>121920</xdr:colOff>
          <xdr:row>280</xdr:row>
          <xdr:rowOff>0</xdr:rowOff>
        </xdr:to>
        <xdr:sp macro="" textlink="">
          <xdr:nvSpPr>
            <xdr:cNvPr id="1051" name="CB_Dienst_Onr_Erfgoed"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279</xdr:row>
          <xdr:rowOff>137160</xdr:rowOff>
        </xdr:from>
        <xdr:to>
          <xdr:col>2</xdr:col>
          <xdr:colOff>114300</xdr:colOff>
          <xdr:row>281</xdr:row>
          <xdr:rowOff>175260</xdr:rowOff>
        </xdr:to>
        <xdr:sp macro="" textlink="">
          <xdr:nvSpPr>
            <xdr:cNvPr id="1052" name="CB_VIPA"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282</xdr:row>
          <xdr:rowOff>182880</xdr:rowOff>
        </xdr:from>
        <xdr:to>
          <xdr:col>2</xdr:col>
          <xdr:colOff>114300</xdr:colOff>
          <xdr:row>285</xdr:row>
          <xdr:rowOff>38100</xdr:rowOff>
        </xdr:to>
        <xdr:sp macro="" textlink="">
          <xdr:nvSpPr>
            <xdr:cNvPr id="1053" name="CB_VGC"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284</xdr:row>
          <xdr:rowOff>0</xdr:rowOff>
        </xdr:from>
        <xdr:to>
          <xdr:col>2</xdr:col>
          <xdr:colOff>121920</xdr:colOff>
          <xdr:row>286</xdr:row>
          <xdr:rowOff>45720</xdr:rowOff>
        </xdr:to>
        <xdr:sp macro="" textlink="">
          <xdr:nvSpPr>
            <xdr:cNvPr id="1054" name="CB_Andere_Overheden"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349</xdr:row>
          <xdr:rowOff>0</xdr:rowOff>
        </xdr:from>
        <xdr:to>
          <xdr:col>34</xdr:col>
          <xdr:colOff>121920</xdr:colOff>
          <xdr:row>351</xdr:row>
          <xdr:rowOff>7620</xdr:rowOff>
        </xdr:to>
        <xdr:sp macro="" textlink="">
          <xdr:nvSpPr>
            <xdr:cNvPr id="1055" name="CB_GebAfgebrOntrGesubAGIOnGeb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351</xdr:row>
          <xdr:rowOff>0</xdr:rowOff>
        </xdr:from>
        <xdr:to>
          <xdr:col>34</xdr:col>
          <xdr:colOff>121920</xdr:colOff>
          <xdr:row>353</xdr:row>
          <xdr:rowOff>7620</xdr:rowOff>
        </xdr:to>
        <xdr:sp macro="" textlink="">
          <xdr:nvSpPr>
            <xdr:cNvPr id="1056" name="CB_GebAfgebrOntrGesubAGIOnGeb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545</xdr:row>
          <xdr:rowOff>7620</xdr:rowOff>
        </xdr:from>
        <xdr:to>
          <xdr:col>2</xdr:col>
          <xdr:colOff>22860</xdr:colOff>
          <xdr:row>545</xdr:row>
          <xdr:rowOff>220980</xdr:rowOff>
        </xdr:to>
        <xdr:sp macro="" textlink="">
          <xdr:nvSpPr>
            <xdr:cNvPr id="1057" name="CB_UitgevoerdeWerken"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545</xdr:row>
          <xdr:rowOff>373380</xdr:rowOff>
        </xdr:from>
        <xdr:to>
          <xdr:col>2</xdr:col>
          <xdr:colOff>45720</xdr:colOff>
          <xdr:row>549</xdr:row>
          <xdr:rowOff>0</xdr:rowOff>
        </xdr:to>
        <xdr:sp macro="" textlink="">
          <xdr:nvSpPr>
            <xdr:cNvPr id="1058" name="CB_HuurOfErfpacht"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549</xdr:row>
          <xdr:rowOff>7620</xdr:rowOff>
        </xdr:from>
        <xdr:to>
          <xdr:col>2</xdr:col>
          <xdr:colOff>30480</xdr:colOff>
          <xdr:row>549</xdr:row>
          <xdr:rowOff>243840</xdr:rowOff>
        </xdr:to>
        <xdr:sp macro="" textlink="">
          <xdr:nvSpPr>
            <xdr:cNvPr id="1059" name="CB_EindeHuurOfErfpacht"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235</xdr:row>
          <xdr:rowOff>182880</xdr:rowOff>
        </xdr:from>
        <xdr:to>
          <xdr:col>2</xdr:col>
          <xdr:colOff>68580</xdr:colOff>
          <xdr:row>237</xdr:row>
          <xdr:rowOff>0</xdr:rowOff>
        </xdr:to>
        <xdr:sp macro="" textlink="">
          <xdr:nvSpPr>
            <xdr:cNvPr id="1061" name="CB_VerbouwingswerkenNaAankoop_T"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240</xdr:row>
          <xdr:rowOff>7620</xdr:rowOff>
        </xdr:from>
        <xdr:to>
          <xdr:col>2</xdr:col>
          <xdr:colOff>45720</xdr:colOff>
          <xdr:row>241</xdr:row>
          <xdr:rowOff>0</xdr:rowOff>
        </xdr:to>
        <xdr:sp macro="" textlink="">
          <xdr:nvSpPr>
            <xdr:cNvPr id="1062" name="CB_VerbouwingswerkenNaAankoop_F"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526</xdr:row>
          <xdr:rowOff>0</xdr:rowOff>
        </xdr:from>
        <xdr:to>
          <xdr:col>2</xdr:col>
          <xdr:colOff>45720</xdr:colOff>
          <xdr:row>528</xdr:row>
          <xdr:rowOff>0</xdr:rowOff>
        </xdr:to>
        <xdr:sp macro="" textlink="">
          <xdr:nvSpPr>
            <xdr:cNvPr id="1063" name="CB_BeschrijvingGebouwen"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519</xdr:row>
          <xdr:rowOff>7620</xdr:rowOff>
        </xdr:from>
        <xdr:to>
          <xdr:col>2</xdr:col>
          <xdr:colOff>68580</xdr:colOff>
          <xdr:row>522</xdr:row>
          <xdr:rowOff>15240</xdr:rowOff>
        </xdr:to>
        <xdr:sp macro="" textlink="">
          <xdr:nvSpPr>
            <xdr:cNvPr id="1064" name="CB_Verkoopovereenkomst"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520</xdr:row>
          <xdr:rowOff>182880</xdr:rowOff>
        </xdr:from>
        <xdr:to>
          <xdr:col>2</xdr:col>
          <xdr:colOff>22860</xdr:colOff>
          <xdr:row>523</xdr:row>
          <xdr:rowOff>0</xdr:rowOff>
        </xdr:to>
        <xdr:sp macro="" textlink="">
          <xdr:nvSpPr>
            <xdr:cNvPr id="1065" name="CB_KadastraalPlanEnLegger"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527</xdr:row>
          <xdr:rowOff>0</xdr:rowOff>
        </xdr:from>
        <xdr:to>
          <xdr:col>2</xdr:col>
          <xdr:colOff>68580</xdr:colOff>
          <xdr:row>529</xdr:row>
          <xdr:rowOff>7620</xdr:rowOff>
        </xdr:to>
        <xdr:sp macro="" textlink="">
          <xdr:nvSpPr>
            <xdr:cNvPr id="1066" name="CB_SitPlanAantekopenGeb"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539</xdr:row>
          <xdr:rowOff>160020</xdr:rowOff>
        </xdr:from>
        <xdr:to>
          <xdr:col>2</xdr:col>
          <xdr:colOff>99060</xdr:colOff>
          <xdr:row>543</xdr:row>
          <xdr:rowOff>0</xdr:rowOff>
        </xdr:to>
        <xdr:sp macro="" textlink="">
          <xdr:nvSpPr>
            <xdr:cNvPr id="1067" name="CB_BestekNaAankoop"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522</xdr:row>
          <xdr:rowOff>182880</xdr:rowOff>
        </xdr:from>
        <xdr:to>
          <xdr:col>2</xdr:col>
          <xdr:colOff>38100</xdr:colOff>
          <xdr:row>526</xdr:row>
          <xdr:rowOff>0</xdr:rowOff>
        </xdr:to>
        <xdr:sp macro="" textlink="">
          <xdr:nvSpPr>
            <xdr:cNvPr id="1068" name="CB_BodemAttes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528</xdr:row>
          <xdr:rowOff>182880</xdr:rowOff>
        </xdr:from>
        <xdr:to>
          <xdr:col>2</xdr:col>
          <xdr:colOff>7620</xdr:colOff>
          <xdr:row>530</xdr:row>
          <xdr:rowOff>144780</xdr:rowOff>
        </xdr:to>
        <xdr:sp macro="" textlink="">
          <xdr:nvSpPr>
            <xdr:cNvPr id="1069" name="CB_Grondplannen"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531</xdr:row>
          <xdr:rowOff>7620</xdr:rowOff>
        </xdr:from>
        <xdr:to>
          <xdr:col>2</xdr:col>
          <xdr:colOff>60960</xdr:colOff>
          <xdr:row>532</xdr:row>
          <xdr:rowOff>160020</xdr:rowOff>
        </xdr:to>
        <xdr:sp macro="" textlink="">
          <xdr:nvSpPr>
            <xdr:cNvPr id="1070" name="CB_MotUitzVersnGoedkeuring"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535</xdr:row>
          <xdr:rowOff>182880</xdr:rowOff>
        </xdr:from>
        <xdr:to>
          <xdr:col>2</xdr:col>
          <xdr:colOff>30480</xdr:colOff>
          <xdr:row>537</xdr:row>
          <xdr:rowOff>167640</xdr:rowOff>
        </xdr:to>
        <xdr:sp macro="" textlink="">
          <xdr:nvSpPr>
            <xdr:cNvPr id="1071" name="CB_BewijsstukSamenwmod"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538</xdr:row>
          <xdr:rowOff>0</xdr:rowOff>
        </xdr:from>
        <xdr:to>
          <xdr:col>2</xdr:col>
          <xdr:colOff>22860</xdr:colOff>
          <xdr:row>541</xdr:row>
          <xdr:rowOff>0</xdr:rowOff>
        </xdr:to>
        <xdr:sp macro="" textlink="">
          <xdr:nvSpPr>
            <xdr:cNvPr id="1072" name="CB_BewijsstukBerekBrutoOpp"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281</xdr:row>
          <xdr:rowOff>160020</xdr:rowOff>
        </xdr:from>
        <xdr:to>
          <xdr:col>2</xdr:col>
          <xdr:colOff>114300</xdr:colOff>
          <xdr:row>283</xdr:row>
          <xdr:rowOff>7620</xdr:rowOff>
        </xdr:to>
        <xdr:sp macro="" textlink="">
          <xdr:nvSpPr>
            <xdr:cNvPr id="1074" name="CB_OVAM"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542</xdr:row>
          <xdr:rowOff>0</xdr:rowOff>
        </xdr:from>
        <xdr:to>
          <xdr:col>2</xdr:col>
          <xdr:colOff>121920</xdr:colOff>
          <xdr:row>544</xdr:row>
          <xdr:rowOff>0</xdr:rowOff>
        </xdr:to>
        <xdr:sp macro="" textlink="">
          <xdr:nvSpPr>
            <xdr:cNvPr id="1075" name="CB_VerklInfra"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187</xdr:row>
          <xdr:rowOff>137160</xdr:rowOff>
        </xdr:from>
        <xdr:to>
          <xdr:col>2</xdr:col>
          <xdr:colOff>45720</xdr:colOff>
          <xdr:row>190</xdr:row>
          <xdr:rowOff>22860</xdr:rowOff>
        </xdr:to>
        <xdr:sp macro="" textlink="">
          <xdr:nvSpPr>
            <xdr:cNvPr id="1076" name="RB_AankoopBezet_Tru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194</xdr:row>
          <xdr:rowOff>0</xdr:rowOff>
        </xdr:from>
        <xdr:to>
          <xdr:col>2</xdr:col>
          <xdr:colOff>15240</xdr:colOff>
          <xdr:row>196</xdr:row>
          <xdr:rowOff>22860</xdr:rowOff>
        </xdr:to>
        <xdr:sp macro="" textlink="">
          <xdr:nvSpPr>
            <xdr:cNvPr id="1077" name="RB_AankoopBezet_Fals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197</xdr:row>
          <xdr:rowOff>152400</xdr:rowOff>
        </xdr:from>
        <xdr:to>
          <xdr:col>2</xdr:col>
          <xdr:colOff>7620</xdr:colOff>
          <xdr:row>200</xdr:row>
          <xdr:rowOff>106680</xdr:rowOff>
        </xdr:to>
        <xdr:sp macro="" textlink="">
          <xdr:nvSpPr>
            <xdr:cNvPr id="1078" name="RB_AankoopSchoolGeb_True"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201</xdr:row>
          <xdr:rowOff>7620</xdr:rowOff>
        </xdr:from>
        <xdr:to>
          <xdr:col>2</xdr:col>
          <xdr:colOff>7620</xdr:colOff>
          <xdr:row>203</xdr:row>
          <xdr:rowOff>45720</xdr:rowOff>
        </xdr:to>
        <xdr:sp macro="" textlink="">
          <xdr:nvSpPr>
            <xdr:cNvPr id="1079" name="RB_AankoopSchoolGeb_Fals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204</xdr:row>
          <xdr:rowOff>182880</xdr:rowOff>
        </xdr:from>
        <xdr:to>
          <xdr:col>2</xdr:col>
          <xdr:colOff>22860</xdr:colOff>
          <xdr:row>206</xdr:row>
          <xdr:rowOff>182880</xdr:rowOff>
        </xdr:to>
        <xdr:sp macro="" textlink="">
          <xdr:nvSpPr>
            <xdr:cNvPr id="1080" name="RB_Huursub_Tru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211</xdr:row>
          <xdr:rowOff>7620</xdr:rowOff>
        </xdr:from>
        <xdr:to>
          <xdr:col>2</xdr:col>
          <xdr:colOff>0</xdr:colOff>
          <xdr:row>213</xdr:row>
          <xdr:rowOff>30480</xdr:rowOff>
        </xdr:to>
        <xdr:sp macro="" textlink="">
          <xdr:nvSpPr>
            <xdr:cNvPr id="1081" name="RB_HuurSub_Fals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215</xdr:row>
          <xdr:rowOff>7620</xdr:rowOff>
        </xdr:from>
        <xdr:to>
          <xdr:col>2</xdr:col>
          <xdr:colOff>22860</xdr:colOff>
          <xdr:row>218</xdr:row>
          <xdr:rowOff>22860</xdr:rowOff>
        </xdr:to>
        <xdr:sp macro="" textlink="">
          <xdr:nvSpPr>
            <xdr:cNvPr id="1082" name="RB_VerlatenInfra_Tru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218</xdr:row>
          <xdr:rowOff>0</xdr:rowOff>
        </xdr:from>
        <xdr:to>
          <xdr:col>2</xdr:col>
          <xdr:colOff>38100</xdr:colOff>
          <xdr:row>219</xdr:row>
          <xdr:rowOff>30480</xdr:rowOff>
        </xdr:to>
        <xdr:sp macro="" textlink="">
          <xdr:nvSpPr>
            <xdr:cNvPr id="1083" name="RB_VerlatenInfra_Fals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221</xdr:row>
          <xdr:rowOff>182880</xdr:rowOff>
        </xdr:from>
        <xdr:to>
          <xdr:col>2</xdr:col>
          <xdr:colOff>22860</xdr:colOff>
          <xdr:row>224</xdr:row>
          <xdr:rowOff>0</xdr:rowOff>
        </xdr:to>
        <xdr:sp macro="" textlink="">
          <xdr:nvSpPr>
            <xdr:cNvPr id="1084" name="RB_UitbreidingOndPatr_Tru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223</xdr:row>
          <xdr:rowOff>182880</xdr:rowOff>
        </xdr:from>
        <xdr:to>
          <xdr:col>2</xdr:col>
          <xdr:colOff>22860</xdr:colOff>
          <xdr:row>226</xdr:row>
          <xdr:rowOff>22860</xdr:rowOff>
        </xdr:to>
        <xdr:sp macro="" textlink="">
          <xdr:nvSpPr>
            <xdr:cNvPr id="1085" name="RB_UitbreidingOndPatr_Fals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179</xdr:row>
          <xdr:rowOff>0</xdr:rowOff>
        </xdr:from>
        <xdr:to>
          <xdr:col>2</xdr:col>
          <xdr:colOff>60960</xdr:colOff>
          <xdr:row>181</xdr:row>
          <xdr:rowOff>0</xdr:rowOff>
        </xdr:to>
        <xdr:sp macro="" textlink="">
          <xdr:nvSpPr>
            <xdr:cNvPr id="1086" name="RB_AanwijzenAankoper_Tru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181</xdr:row>
          <xdr:rowOff>7620</xdr:rowOff>
        </xdr:from>
        <xdr:to>
          <xdr:col>2</xdr:col>
          <xdr:colOff>30480</xdr:colOff>
          <xdr:row>183</xdr:row>
          <xdr:rowOff>0</xdr:rowOff>
        </xdr:to>
        <xdr:sp macro="" textlink="">
          <xdr:nvSpPr>
            <xdr:cNvPr id="1087" name="RB_AanwijzenAankoper_Fals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353</xdr:row>
          <xdr:rowOff>0</xdr:rowOff>
        </xdr:from>
        <xdr:to>
          <xdr:col>34</xdr:col>
          <xdr:colOff>121920</xdr:colOff>
          <xdr:row>354</xdr:row>
          <xdr:rowOff>152400</xdr:rowOff>
        </xdr:to>
        <xdr:sp macro="" textlink="">
          <xdr:nvSpPr>
            <xdr:cNvPr id="1088" name="CB_GebAfgebrOntrGesubAGIOnGeb3"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354</xdr:row>
          <xdr:rowOff>190500</xdr:rowOff>
        </xdr:from>
        <xdr:to>
          <xdr:col>34</xdr:col>
          <xdr:colOff>45720</xdr:colOff>
          <xdr:row>356</xdr:row>
          <xdr:rowOff>182880</xdr:rowOff>
        </xdr:to>
        <xdr:sp macro="" textlink="">
          <xdr:nvSpPr>
            <xdr:cNvPr id="1089" name="CB_GebAfgebrOntrGesubAGIOnGeb4"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357</xdr:row>
          <xdr:rowOff>0</xdr:rowOff>
        </xdr:from>
        <xdr:to>
          <xdr:col>34</xdr:col>
          <xdr:colOff>45720</xdr:colOff>
          <xdr:row>358</xdr:row>
          <xdr:rowOff>175260</xdr:rowOff>
        </xdr:to>
        <xdr:sp macro="" textlink="">
          <xdr:nvSpPr>
            <xdr:cNvPr id="1090" name="CB_GebAfgebrOntrGesubAGIOnGeb5"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359</xdr:row>
          <xdr:rowOff>0</xdr:rowOff>
        </xdr:from>
        <xdr:to>
          <xdr:col>34</xdr:col>
          <xdr:colOff>114300</xdr:colOff>
          <xdr:row>361</xdr:row>
          <xdr:rowOff>0</xdr:rowOff>
        </xdr:to>
        <xdr:sp macro="" textlink="">
          <xdr:nvSpPr>
            <xdr:cNvPr id="1091" name="CB_GebAfgebrOntrGesubAGIOnGeb6"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534</xdr:row>
          <xdr:rowOff>7620</xdr:rowOff>
        </xdr:from>
        <xdr:to>
          <xdr:col>2</xdr:col>
          <xdr:colOff>60960</xdr:colOff>
          <xdr:row>535</xdr:row>
          <xdr:rowOff>175260</xdr:rowOff>
        </xdr:to>
        <xdr:sp macro="" textlink="">
          <xdr:nvSpPr>
            <xdr:cNvPr id="1094" name="CB_PublOpenbVerkoop"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5" Type="http://schemas.openxmlformats.org/officeDocument/2006/relationships/hyperlink" Target="https://agion.be/procedure-aankoop-en-werken-na-aankoop"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4" Type="http://schemas.openxmlformats.org/officeDocument/2006/relationships/hyperlink" Target="http://www.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mailto:rf@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577"/>
  <sheetViews>
    <sheetView tabSelected="1" topLeftCell="A195" zoomScaleNormal="100" workbookViewId="0">
      <selection activeCell="AK4" sqref="AK4"/>
    </sheetView>
  </sheetViews>
  <sheetFormatPr defaultColWidth="0" defaultRowHeight="15" customHeight="1" zeroHeight="1" x14ac:dyDescent="0.25"/>
  <cols>
    <col min="1" max="1" width="3" customWidth="1"/>
    <col min="2" max="3" width="2.109375" customWidth="1"/>
    <col min="4" max="4" width="2.664062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30"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
      <c r="AV1" s="1"/>
      <c r="AW1" s="1"/>
      <c r="AX1" s="1"/>
      <c r="AY1" s="1"/>
      <c r="AZ1" s="1"/>
      <c r="BA1" s="1"/>
      <c r="BB1" s="1"/>
      <c r="BC1" s="1"/>
      <c r="BD1" s="1"/>
    </row>
    <row r="2" spans="1:56" ht="15" customHeight="1" x14ac:dyDescent="0.25">
      <c r="A2" s="30"/>
      <c r="B2" s="275" t="s">
        <v>1</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64" t="s">
        <v>223</v>
      </c>
      <c r="AH2" s="264"/>
      <c r="AI2" s="264"/>
      <c r="AJ2" s="264"/>
      <c r="AK2" s="264"/>
      <c r="AL2" s="264"/>
      <c r="AM2" s="264"/>
      <c r="AN2" s="264"/>
      <c r="AO2" s="264"/>
      <c r="AP2" s="264"/>
      <c r="AQ2" s="14"/>
      <c r="AR2" s="14"/>
      <c r="AS2" s="14"/>
      <c r="AT2" s="14"/>
      <c r="AU2" s="1"/>
      <c r="AV2" s="1"/>
      <c r="AW2" s="1"/>
      <c r="AX2" s="1"/>
      <c r="AY2" s="1"/>
      <c r="AZ2" s="1"/>
      <c r="BA2" s="1"/>
      <c r="BB2" s="1"/>
      <c r="BC2" s="1"/>
      <c r="BD2" s="1"/>
    </row>
    <row r="3" spans="1:56" ht="15" customHeight="1" x14ac:dyDescent="0.3">
      <c r="A3" s="30"/>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31"/>
      <c r="AH3" s="31"/>
      <c r="AI3" s="32"/>
      <c r="AJ3" s="32"/>
      <c r="AK3" s="32"/>
      <c r="AL3" s="32"/>
      <c r="AM3" s="32"/>
      <c r="AN3" s="32"/>
      <c r="AO3" s="32"/>
      <c r="AP3" s="32"/>
      <c r="AQ3" s="14"/>
      <c r="AR3" s="14"/>
      <c r="AS3" s="14"/>
      <c r="AT3" s="14"/>
      <c r="AU3" s="1"/>
      <c r="AV3" s="1"/>
      <c r="AW3" s="1"/>
      <c r="AX3" s="1"/>
      <c r="AY3" s="1"/>
      <c r="AZ3" s="1"/>
      <c r="BA3" s="1"/>
      <c r="BB3" s="1"/>
      <c r="BC3" s="1"/>
      <c r="BD3" s="1"/>
    </row>
    <row r="4" spans="1:56" ht="45" customHeight="1" x14ac:dyDescent="0.3">
      <c r="A4" s="30"/>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31"/>
      <c r="AH4" s="31"/>
      <c r="AI4" s="32"/>
      <c r="AJ4" s="32"/>
      <c r="AK4" s="32"/>
      <c r="AL4" s="32"/>
      <c r="AM4" s="32"/>
      <c r="AN4" s="32"/>
      <c r="AO4" s="32"/>
      <c r="AP4" s="32"/>
      <c r="AQ4" s="14"/>
      <c r="AR4" s="14"/>
      <c r="AS4" s="14"/>
      <c r="AT4" s="14"/>
      <c r="AU4" s="1"/>
      <c r="AV4" s="1"/>
      <c r="AW4" s="1"/>
      <c r="AX4" s="1"/>
      <c r="AY4" s="1"/>
      <c r="AZ4" s="1"/>
      <c r="BA4" s="1"/>
      <c r="BB4" s="1"/>
      <c r="BC4" s="1"/>
      <c r="BD4" s="1"/>
    </row>
    <row r="5" spans="1:56" ht="2.25" customHeight="1" x14ac:dyDescent="0.25">
      <c r="A5" s="30"/>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14"/>
      <c r="AE5" s="33"/>
      <c r="AF5" s="33"/>
      <c r="AG5" s="33"/>
      <c r="AH5" s="33"/>
      <c r="AI5" s="33"/>
      <c r="AJ5" s="33"/>
      <c r="AK5" s="33"/>
      <c r="AL5" s="14"/>
      <c r="AM5" s="14"/>
      <c r="AN5" s="14"/>
      <c r="AO5" s="14"/>
      <c r="AP5" s="14"/>
      <c r="AQ5" s="14"/>
      <c r="AR5" s="14"/>
      <c r="AS5" s="14"/>
      <c r="AT5" s="14"/>
      <c r="AU5" s="1"/>
      <c r="AV5" s="1"/>
      <c r="AW5" s="1"/>
      <c r="AX5" s="1"/>
      <c r="AY5" s="1"/>
      <c r="AZ5" s="1"/>
      <c r="BA5" s="1"/>
      <c r="BB5" s="1"/>
      <c r="BC5" s="1"/>
      <c r="BD5" s="1"/>
    </row>
    <row r="6" spans="1:56" ht="15" customHeight="1" x14ac:dyDescent="0.25">
      <c r="A6" s="30"/>
      <c r="B6" s="274" t="s">
        <v>2</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14"/>
      <c r="AR6" s="14"/>
      <c r="AS6" s="14"/>
      <c r="AT6" s="14"/>
      <c r="AU6" s="1"/>
      <c r="AV6" s="1"/>
      <c r="AW6" s="1"/>
      <c r="AX6" s="1"/>
      <c r="AY6" s="1"/>
      <c r="AZ6" s="1"/>
      <c r="BA6" s="1"/>
      <c r="BB6" s="1"/>
      <c r="BC6" s="1"/>
      <c r="BD6" s="1"/>
    </row>
    <row r="7" spans="1:56" ht="15" customHeight="1" x14ac:dyDescent="0.25">
      <c r="A7" s="20"/>
      <c r="B7" s="14" t="s">
        <v>3</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265" t="s">
        <v>4</v>
      </c>
      <c r="AI7" s="265"/>
      <c r="AJ7" s="265"/>
      <c r="AK7" s="265"/>
      <c r="AL7" s="265"/>
      <c r="AM7" s="265"/>
      <c r="AN7" s="265"/>
      <c r="AO7" s="265"/>
      <c r="AP7" s="265"/>
      <c r="AQ7" s="14"/>
      <c r="AR7" s="14"/>
      <c r="AS7" s="14"/>
      <c r="AT7" s="14"/>
      <c r="AU7" s="1"/>
      <c r="AV7" s="1"/>
      <c r="AW7" s="1"/>
      <c r="AX7" s="1"/>
      <c r="AY7" s="1"/>
      <c r="AZ7" s="1"/>
      <c r="BA7" s="1"/>
      <c r="BB7" s="1"/>
      <c r="BC7" s="1"/>
      <c r="BD7" s="1"/>
    </row>
    <row r="8" spans="1:56" ht="15" customHeight="1" x14ac:dyDescent="0.25">
      <c r="A8" s="20"/>
      <c r="B8" s="20" t="s">
        <v>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65" t="s">
        <v>6</v>
      </c>
      <c r="AI8" s="265"/>
      <c r="AJ8" s="265"/>
      <c r="AK8" s="265"/>
      <c r="AL8" s="265"/>
      <c r="AM8" s="265"/>
      <c r="AN8" s="265"/>
      <c r="AO8" s="265"/>
      <c r="AP8" s="265"/>
      <c r="AQ8" s="14"/>
      <c r="AR8" s="14"/>
      <c r="AS8" s="14"/>
      <c r="AT8" s="14"/>
      <c r="AU8" s="1"/>
      <c r="AV8" s="1"/>
      <c r="AW8" s="1"/>
      <c r="AX8" s="1"/>
      <c r="AY8" s="1"/>
      <c r="AZ8" s="1"/>
      <c r="BA8" s="1"/>
      <c r="BB8" s="1"/>
      <c r="BC8" s="1"/>
      <c r="BD8" s="1"/>
    </row>
    <row r="9" spans="1:56" ht="15" customHeight="1" x14ac:dyDescent="0.25">
      <c r="A9" s="20"/>
      <c r="B9" s="14" t="s">
        <v>7</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30" t="s">
        <v>8</v>
      </c>
      <c r="AI9" s="130"/>
      <c r="AJ9" s="130"/>
      <c r="AK9" s="130"/>
      <c r="AL9" s="130"/>
      <c r="AM9" s="130"/>
      <c r="AN9" s="130"/>
      <c r="AO9" s="130"/>
      <c r="AP9" s="130"/>
      <c r="AQ9" s="14"/>
      <c r="AR9" s="14"/>
      <c r="AS9" s="14"/>
      <c r="AT9" s="14"/>
      <c r="AU9" s="1"/>
      <c r="AV9" s="1"/>
      <c r="AW9" s="1"/>
      <c r="AX9" s="1"/>
      <c r="AY9" s="1"/>
      <c r="AZ9" s="1"/>
      <c r="BA9" s="1"/>
      <c r="BB9" s="1"/>
      <c r="BC9" s="1"/>
      <c r="BD9" s="1"/>
    </row>
    <row r="10" spans="1:56" ht="15" customHeight="1" x14ac:dyDescent="0.25">
      <c r="A10" s="20"/>
      <c r="B10" s="26" t="s">
        <v>9</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78"/>
      <c r="AJ10" s="279"/>
      <c r="AK10" s="279"/>
      <c r="AL10" s="279"/>
      <c r="AM10" s="279"/>
      <c r="AN10" s="279"/>
      <c r="AO10" s="279"/>
      <c r="AP10" s="280"/>
      <c r="AQ10" s="14"/>
      <c r="AR10" s="14"/>
      <c r="AS10" s="14"/>
      <c r="AT10" s="14"/>
      <c r="AU10" s="1"/>
      <c r="AV10" s="1"/>
      <c r="AW10" s="1"/>
      <c r="AX10" s="1"/>
      <c r="AY10" s="1"/>
      <c r="AZ10" s="1"/>
      <c r="BA10" s="1"/>
      <c r="BB10" s="1"/>
      <c r="BC10" s="1"/>
      <c r="BD10" s="1"/>
    </row>
    <row r="11" spans="1:56" ht="15" customHeight="1" x14ac:dyDescent="0.25">
      <c r="A11" s="20"/>
      <c r="B11" s="34" t="s">
        <v>10</v>
      </c>
      <c r="C11" s="34"/>
      <c r="D11" s="34"/>
      <c r="E11" s="34"/>
      <c r="F11" s="34"/>
      <c r="G11" s="34"/>
      <c r="H11" s="284"/>
      <c r="I11" s="284"/>
      <c r="J11" s="285" t="s">
        <v>11</v>
      </c>
      <c r="K11" s="285"/>
      <c r="L11" s="285"/>
      <c r="M11" s="285"/>
      <c r="N11" s="285"/>
      <c r="O11" s="285"/>
      <c r="P11" s="285"/>
      <c r="Q11" s="285"/>
      <c r="R11" s="34"/>
      <c r="S11" s="34"/>
      <c r="T11" s="34"/>
      <c r="U11" s="34"/>
      <c r="V11" s="34"/>
      <c r="W11" s="34"/>
      <c r="X11" s="34"/>
      <c r="Y11" s="34"/>
      <c r="Z11" s="34"/>
      <c r="AA11" s="34"/>
      <c r="AB11" s="34"/>
      <c r="AC11" s="34"/>
      <c r="AD11" s="34"/>
      <c r="AE11" s="34"/>
      <c r="AF11" s="34"/>
      <c r="AG11" s="34"/>
      <c r="AH11" s="34"/>
      <c r="AI11" s="281"/>
      <c r="AJ11" s="282"/>
      <c r="AK11" s="282"/>
      <c r="AL11" s="282"/>
      <c r="AM11" s="282"/>
      <c r="AN11" s="282"/>
      <c r="AO11" s="282"/>
      <c r="AP11" s="283"/>
      <c r="AQ11" s="14"/>
      <c r="AR11" s="14"/>
      <c r="AS11" s="14"/>
      <c r="AT11" s="14"/>
      <c r="AU11" s="1"/>
      <c r="AV11" s="1"/>
      <c r="AW11" s="1"/>
      <c r="AX11" s="1"/>
      <c r="AY11" s="1"/>
      <c r="AZ11" s="1"/>
      <c r="BA11" s="1"/>
      <c r="BB11" s="1"/>
      <c r="BC11" s="1"/>
      <c r="BD11" s="1"/>
    </row>
    <row r="12" spans="1:56" ht="15" customHeight="1" x14ac:dyDescent="0.25">
      <c r="A12" s="20"/>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26"/>
      <c r="AJ12" s="26"/>
      <c r="AK12" s="26"/>
      <c r="AL12" s="26"/>
      <c r="AM12" s="26"/>
      <c r="AN12" s="26"/>
      <c r="AO12" s="26"/>
      <c r="AP12" s="14"/>
      <c r="AQ12" s="14"/>
      <c r="AR12" s="14"/>
      <c r="AS12" s="14"/>
      <c r="AT12" s="14"/>
      <c r="AU12" s="1"/>
      <c r="AV12" s="1"/>
      <c r="AW12" s="1"/>
      <c r="AX12" s="1"/>
      <c r="AY12" s="1"/>
      <c r="AZ12" s="1"/>
      <c r="BA12" s="1"/>
      <c r="BB12" s="1"/>
      <c r="BC12" s="1"/>
      <c r="BD12" s="1"/>
    </row>
    <row r="13" spans="1:56" ht="15" customHeight="1" x14ac:dyDescent="0.25">
      <c r="A13" s="20"/>
      <c r="B13" s="270" t="s">
        <v>12</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1"/>
      <c r="AP13" s="271"/>
      <c r="AQ13" s="14"/>
      <c r="AR13" s="14"/>
      <c r="AS13" s="14"/>
      <c r="AT13" s="14"/>
      <c r="AU13" s="1"/>
      <c r="AV13" s="1"/>
      <c r="AW13" s="1"/>
      <c r="AX13" s="1"/>
      <c r="AY13" s="1"/>
      <c r="AZ13" s="1"/>
      <c r="BA13" s="1"/>
      <c r="BB13" s="1"/>
      <c r="BC13" s="1"/>
      <c r="BD13" s="1"/>
    </row>
    <row r="14" spans="1:56" ht="2.25" customHeight="1" x14ac:dyDescent="0.25">
      <c r="A14" s="20"/>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6"/>
      <c r="AP14" s="36"/>
      <c r="AQ14" s="14"/>
      <c r="AR14" s="14"/>
      <c r="AS14" s="14"/>
      <c r="AT14" s="14"/>
      <c r="AU14" s="1"/>
      <c r="AV14" s="1"/>
      <c r="AW14" s="1"/>
      <c r="AX14" s="1"/>
      <c r="AY14" s="1"/>
      <c r="AZ14" s="1"/>
      <c r="BA14" s="1"/>
      <c r="BB14" s="1"/>
      <c r="BC14" s="1"/>
      <c r="BD14" s="1"/>
    </row>
    <row r="15" spans="1:56" ht="45" customHeight="1" x14ac:dyDescent="0.25">
      <c r="A15" s="20"/>
      <c r="B15" s="276" t="s">
        <v>13</v>
      </c>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7"/>
      <c r="AP15" s="277"/>
      <c r="AQ15" s="14"/>
      <c r="AR15" s="14"/>
      <c r="AS15" s="14"/>
      <c r="AT15" s="14"/>
      <c r="AU15" s="1"/>
      <c r="AV15" s="1"/>
      <c r="AW15" s="1"/>
      <c r="AX15" s="1"/>
      <c r="AY15" s="1"/>
      <c r="AZ15" s="1"/>
      <c r="BA15" s="1"/>
      <c r="BB15" s="1"/>
      <c r="BC15" s="1"/>
      <c r="BD15" s="1"/>
    </row>
    <row r="16" spans="1:56" ht="15.75" customHeight="1" x14ac:dyDescent="0.25">
      <c r="A16" s="20"/>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14"/>
      <c r="AR16" s="14"/>
      <c r="AS16" s="14"/>
      <c r="AT16" s="14"/>
      <c r="AU16" s="1"/>
      <c r="AV16" s="1"/>
      <c r="AW16" s="1"/>
      <c r="AX16" s="1"/>
      <c r="AY16" s="1"/>
      <c r="AZ16" s="1"/>
      <c r="BA16" s="1"/>
      <c r="BB16" s="1"/>
      <c r="BC16" s="1"/>
      <c r="BD16" s="1"/>
    </row>
    <row r="17" spans="1:56" ht="2.25" customHeight="1" x14ac:dyDescent="0.25">
      <c r="A17" s="20"/>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36"/>
      <c r="AQ17" s="14"/>
      <c r="AR17" s="14"/>
      <c r="AS17" s="14"/>
      <c r="AT17" s="14"/>
      <c r="AU17" s="1"/>
      <c r="AV17" s="1"/>
      <c r="AW17" s="1"/>
      <c r="AX17" s="1"/>
      <c r="AY17" s="1"/>
      <c r="AZ17" s="1"/>
      <c r="BA17" s="1"/>
      <c r="BB17" s="1"/>
      <c r="BC17" s="1"/>
      <c r="BD17" s="1"/>
    </row>
    <row r="18" spans="1:56" ht="15" customHeight="1" x14ac:dyDescent="0.25">
      <c r="A18" s="20"/>
      <c r="B18" s="267" t="s">
        <v>14</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14"/>
      <c r="AR18" s="14"/>
      <c r="AS18" s="14"/>
      <c r="AT18" s="14"/>
      <c r="AU18" s="1"/>
      <c r="AV18" s="1"/>
      <c r="AW18" s="1"/>
      <c r="AX18" s="1"/>
      <c r="AY18" s="1"/>
      <c r="AZ18" s="1"/>
      <c r="BA18" s="1"/>
      <c r="BB18" s="1"/>
      <c r="BC18" s="1"/>
      <c r="BD18" s="1"/>
    </row>
    <row r="19" spans="1:56" ht="15" hidden="1" customHeight="1" x14ac:dyDescent="0.25">
      <c r="A19" s="20"/>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6"/>
      <c r="AQ19" s="14"/>
      <c r="AR19" s="14"/>
      <c r="AS19" s="14"/>
      <c r="AT19" s="14"/>
      <c r="AU19" s="1"/>
      <c r="AV19" s="1"/>
      <c r="AW19" s="1"/>
      <c r="AX19" s="1"/>
      <c r="AY19" s="1"/>
      <c r="AZ19" s="1"/>
      <c r="BA19" s="1"/>
      <c r="BB19" s="1"/>
      <c r="BC19" s="1"/>
      <c r="BD19" s="1"/>
    </row>
    <row r="20" spans="1:56" ht="15" customHeight="1" x14ac:dyDescent="0.25">
      <c r="A20" s="20"/>
      <c r="B20" s="168" t="s">
        <v>15</v>
      </c>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14"/>
      <c r="AR20" s="14"/>
      <c r="AS20" s="14"/>
      <c r="AT20" s="14"/>
      <c r="AU20" s="1"/>
      <c r="AV20" s="1"/>
      <c r="AW20" s="1"/>
      <c r="AX20" s="1"/>
      <c r="AY20" s="1"/>
      <c r="AZ20" s="1"/>
      <c r="BA20" s="1"/>
      <c r="BB20" s="1"/>
      <c r="BC20" s="1"/>
      <c r="BD20" s="1"/>
    </row>
    <row r="21" spans="1:56" ht="15" customHeight="1" x14ac:dyDescent="0.25">
      <c r="A21" s="20"/>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14"/>
      <c r="AR21" s="14"/>
      <c r="AS21" s="14"/>
      <c r="AT21" s="14"/>
      <c r="AU21" s="1"/>
      <c r="AV21" s="1"/>
      <c r="AW21" s="1"/>
      <c r="AX21" s="1"/>
      <c r="AY21" s="1"/>
      <c r="AZ21" s="1"/>
      <c r="BA21" s="1"/>
      <c r="BB21" s="1"/>
      <c r="BC21" s="1"/>
      <c r="BD21" s="1"/>
    </row>
    <row r="22" spans="1:56" ht="2.25" customHeight="1" x14ac:dyDescent="0.25">
      <c r="A22" s="2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6"/>
      <c r="AP22" s="36"/>
      <c r="AQ22" s="14"/>
      <c r="AR22" s="14"/>
      <c r="AS22" s="14"/>
      <c r="AT22" s="14"/>
      <c r="AU22" s="1"/>
      <c r="AV22" s="1"/>
      <c r="AW22" s="1"/>
      <c r="AX22" s="1"/>
      <c r="AY22" s="1"/>
      <c r="AZ22" s="1"/>
      <c r="BA22" s="1"/>
      <c r="BB22" s="1"/>
      <c r="BC22" s="1"/>
      <c r="BD22" s="1"/>
    </row>
    <row r="23" spans="1:56" ht="15" customHeight="1" x14ac:dyDescent="0.25">
      <c r="A23" s="20"/>
      <c r="B23" s="287" t="s">
        <v>16</v>
      </c>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14"/>
      <c r="AR23" s="14"/>
      <c r="AS23" s="14"/>
      <c r="AT23" s="14"/>
      <c r="AU23" s="1"/>
      <c r="AV23" s="1"/>
      <c r="AW23" s="1"/>
      <c r="AX23" s="1"/>
      <c r="AY23" s="1"/>
      <c r="AZ23" s="1"/>
      <c r="BA23" s="1"/>
      <c r="BB23" s="1"/>
      <c r="BC23" s="1"/>
      <c r="BD23" s="1"/>
    </row>
    <row r="24" spans="1:56" ht="15" hidden="1" customHeight="1" x14ac:dyDescent="0.25">
      <c r="A24" s="20"/>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6"/>
      <c r="AP24" s="36"/>
      <c r="AQ24" s="14"/>
      <c r="AR24" s="14"/>
      <c r="AS24" s="14"/>
      <c r="AT24" s="14"/>
      <c r="AU24" s="1"/>
      <c r="AV24" s="1"/>
      <c r="AW24" s="1"/>
      <c r="AX24" s="1"/>
      <c r="AY24" s="1"/>
      <c r="AZ24" s="1"/>
      <c r="BA24" s="1"/>
      <c r="BB24" s="1"/>
      <c r="BC24" s="1"/>
      <c r="BD24" s="1"/>
    </row>
    <row r="25" spans="1:56" ht="15" customHeight="1" x14ac:dyDescent="0.25">
      <c r="A25" s="20"/>
      <c r="B25" s="276" t="s">
        <v>17</v>
      </c>
      <c r="C25" s="277"/>
      <c r="D25" s="286" t="s">
        <v>11</v>
      </c>
      <c r="E25" s="286"/>
      <c r="F25" s="286"/>
      <c r="G25" s="286"/>
      <c r="H25" s="286"/>
      <c r="I25" s="286"/>
      <c r="J25" s="276" t="s">
        <v>18</v>
      </c>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14"/>
      <c r="AR25" s="14"/>
      <c r="AS25" s="14"/>
      <c r="AT25" s="14"/>
      <c r="AU25" s="1"/>
      <c r="AV25" s="1"/>
      <c r="AW25" s="1"/>
      <c r="AX25" s="1"/>
      <c r="AY25" s="1"/>
      <c r="AZ25" s="1"/>
      <c r="BA25" s="1"/>
      <c r="BB25" s="1"/>
      <c r="BC25" s="1"/>
      <c r="BD25" s="1"/>
    </row>
    <row r="26" spans="1:56" ht="15" customHeight="1" x14ac:dyDescent="0.25">
      <c r="A26" s="20"/>
      <c r="B26" s="168" t="s">
        <v>19</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4"/>
      <c r="AR26" s="14"/>
      <c r="AS26" s="14"/>
      <c r="AT26" s="14"/>
      <c r="AU26" s="1"/>
      <c r="AV26" s="1"/>
      <c r="AW26" s="1"/>
      <c r="AX26" s="1"/>
      <c r="AY26" s="1"/>
      <c r="AZ26" s="1"/>
      <c r="BA26" s="1"/>
      <c r="BB26" s="1"/>
      <c r="BC26" s="1"/>
      <c r="BD26" s="1"/>
    </row>
    <row r="27" spans="1:56" ht="15" customHeight="1" x14ac:dyDescent="0.25">
      <c r="A27" s="20"/>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14"/>
      <c r="AR27" s="14"/>
      <c r="AS27" s="14"/>
      <c r="AT27" s="14"/>
      <c r="AU27" s="1"/>
      <c r="AV27" s="1"/>
      <c r="AW27" s="1"/>
      <c r="AX27" s="1"/>
      <c r="AY27" s="1"/>
      <c r="AZ27" s="1"/>
      <c r="BA27" s="1"/>
      <c r="BB27" s="1"/>
      <c r="BC27" s="1"/>
      <c r="BD27" s="1"/>
    </row>
    <row r="28" spans="1:56" ht="15" customHeight="1" x14ac:dyDescent="0.25">
      <c r="A28" s="38"/>
      <c r="B28" s="272" t="s">
        <v>20</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3"/>
      <c r="AQ28" s="25"/>
      <c r="AR28" s="25"/>
      <c r="AS28" s="25"/>
      <c r="AT28" s="25"/>
      <c r="AU28" s="1"/>
      <c r="AV28" s="1"/>
      <c r="AW28" s="1"/>
      <c r="AX28" s="1"/>
      <c r="AY28" s="1"/>
      <c r="AZ28" s="1"/>
      <c r="BA28" s="1"/>
      <c r="BB28" s="1"/>
      <c r="BC28" s="1"/>
      <c r="BD28" s="1"/>
    </row>
    <row r="29" spans="1:56" ht="15" customHeight="1"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P29" s="14"/>
      <c r="AQ29" s="14"/>
      <c r="AR29" s="14"/>
      <c r="AS29" s="14"/>
      <c r="AT29" s="14"/>
      <c r="AU29" s="1"/>
      <c r="AV29" s="1"/>
      <c r="AW29" s="1"/>
      <c r="AX29" s="1"/>
      <c r="AY29" s="1"/>
      <c r="AZ29" s="1"/>
      <c r="BA29" s="1"/>
      <c r="BB29" s="1"/>
      <c r="BC29" s="1"/>
      <c r="BD29" s="1"/>
    </row>
    <row r="30" spans="1:56" ht="15" customHeight="1" x14ac:dyDescent="0.25">
      <c r="A30" s="39">
        <v>1</v>
      </c>
      <c r="B30" s="140" t="s">
        <v>21</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4"/>
      <c r="AR30" s="14"/>
      <c r="AS30" s="14"/>
      <c r="AT30" s="14"/>
      <c r="AU30" s="1"/>
      <c r="AV30" s="1"/>
      <c r="AW30" s="1"/>
      <c r="AX30" s="1"/>
      <c r="AY30" s="1"/>
      <c r="AZ30" s="1"/>
      <c r="BA30" s="1"/>
      <c r="BB30" s="1"/>
      <c r="BC30" s="1"/>
      <c r="BD30" s="1"/>
    </row>
    <row r="31" spans="1:56" ht="15" hidden="1" customHeight="1" x14ac:dyDescent="0.25">
      <c r="A31" s="3"/>
      <c r="B31" s="2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
      <c r="AV31" s="1"/>
      <c r="AW31" s="1"/>
      <c r="AX31" s="1"/>
      <c r="AY31" s="1"/>
      <c r="AZ31" s="1"/>
      <c r="BA31" s="1"/>
      <c r="BB31" s="1"/>
      <c r="BC31" s="1"/>
      <c r="BD31" s="1"/>
    </row>
    <row r="32" spans="1:56" ht="15" customHeight="1" x14ac:dyDescent="0.25">
      <c r="A32" s="3"/>
      <c r="B32" s="14"/>
      <c r="C32" s="105" t="s">
        <v>22</v>
      </c>
      <c r="D32" s="105"/>
      <c r="E32" s="105"/>
      <c r="F32" s="105"/>
      <c r="G32" s="105"/>
      <c r="H32" s="105"/>
      <c r="I32" s="105"/>
      <c r="J32" s="105"/>
      <c r="K32" s="105"/>
      <c r="L32" s="105"/>
      <c r="M32" s="105"/>
      <c r="N32" s="105"/>
      <c r="O32" s="14"/>
      <c r="P32" s="14"/>
      <c r="Q32" s="105" t="s">
        <v>23</v>
      </c>
      <c r="R32" s="105"/>
      <c r="S32" s="105"/>
      <c r="T32" s="105"/>
      <c r="U32" s="105"/>
      <c r="V32" s="105"/>
      <c r="W32" s="105"/>
      <c r="X32" s="105"/>
      <c r="Y32" s="105"/>
      <c r="Z32" s="105"/>
      <c r="AA32" s="105"/>
      <c r="AB32" s="105"/>
      <c r="AC32" s="14"/>
      <c r="AD32" s="14"/>
      <c r="AE32" s="105" t="s">
        <v>24</v>
      </c>
      <c r="AF32" s="105"/>
      <c r="AG32" s="105"/>
      <c r="AH32" s="105"/>
      <c r="AI32" s="105"/>
      <c r="AJ32" s="105"/>
      <c r="AK32" s="105"/>
      <c r="AL32" s="105"/>
      <c r="AM32" s="105"/>
      <c r="AN32" s="105"/>
      <c r="AO32" s="105"/>
      <c r="AP32" s="105"/>
      <c r="AQ32" s="14"/>
      <c r="AR32" s="14"/>
      <c r="AS32" s="14"/>
      <c r="AT32" s="14"/>
      <c r="AU32" s="1"/>
      <c r="AV32" s="1"/>
      <c r="AW32" s="1"/>
      <c r="AX32" s="1"/>
      <c r="AY32" s="1"/>
      <c r="AZ32" s="1"/>
      <c r="BA32" s="1"/>
      <c r="BB32" s="1"/>
      <c r="BC32" s="1"/>
      <c r="BD32" s="1"/>
    </row>
    <row r="33" spans="1:56" ht="15" customHeight="1" x14ac:dyDescent="0.25">
      <c r="A33" s="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
      <c r="AV33" s="1"/>
      <c r="AW33" s="1"/>
      <c r="AX33" s="1"/>
      <c r="AY33" s="1"/>
      <c r="AZ33" s="1"/>
      <c r="BA33" s="1"/>
      <c r="BB33" s="1"/>
      <c r="BC33" s="1"/>
      <c r="BD33" s="1"/>
    </row>
    <row r="34" spans="1:56" ht="15" customHeight="1" x14ac:dyDescent="0.25">
      <c r="A34" s="3">
        <v>2</v>
      </c>
      <c r="B34" s="140" t="s">
        <v>25</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4"/>
      <c r="AR34" s="14"/>
      <c r="AS34" s="14"/>
      <c r="AT34" s="14"/>
      <c r="AU34" s="1"/>
      <c r="AV34" s="1"/>
      <c r="AW34" s="1"/>
      <c r="AX34" s="1"/>
      <c r="AY34" s="1"/>
      <c r="AZ34" s="1"/>
      <c r="BA34" s="1"/>
      <c r="BB34" s="1"/>
      <c r="BC34" s="1"/>
      <c r="BD34" s="1"/>
    </row>
    <row r="35" spans="1:56" ht="15" hidden="1" customHeight="1" x14ac:dyDescent="0.25">
      <c r="A35" s="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
      <c r="AV35" s="1"/>
      <c r="AW35" s="1"/>
      <c r="AX35" s="1"/>
      <c r="AY35" s="1"/>
      <c r="AZ35" s="1"/>
      <c r="BA35" s="1"/>
      <c r="BB35" s="1"/>
      <c r="BC35" s="1"/>
      <c r="BD35" s="1"/>
    </row>
    <row r="36" spans="1:56" ht="15" customHeight="1" x14ac:dyDescent="0.25">
      <c r="A36" s="3"/>
      <c r="B36" s="14"/>
      <c r="C36" s="105" t="s">
        <v>26</v>
      </c>
      <c r="D36" s="105"/>
      <c r="E36" s="105"/>
      <c r="F36" s="105"/>
      <c r="G36" s="105"/>
      <c r="H36" s="105"/>
      <c r="I36" s="105"/>
      <c r="J36" s="105"/>
      <c r="K36" s="105"/>
      <c r="L36" s="105"/>
      <c r="M36" s="105"/>
      <c r="N36" s="105"/>
      <c r="O36" s="14"/>
      <c r="P36" s="14"/>
      <c r="Q36" s="105" t="s">
        <v>27</v>
      </c>
      <c r="R36" s="105"/>
      <c r="S36" s="105"/>
      <c r="T36" s="105"/>
      <c r="U36" s="105"/>
      <c r="V36" s="105"/>
      <c r="W36" s="105"/>
      <c r="X36" s="105"/>
      <c r="Y36" s="105"/>
      <c r="Z36" s="105"/>
      <c r="AA36" s="105"/>
      <c r="AB36" s="105"/>
      <c r="AC36" s="14"/>
      <c r="AD36" s="14"/>
      <c r="AE36" s="105" t="s">
        <v>28</v>
      </c>
      <c r="AF36" s="105"/>
      <c r="AG36" s="105"/>
      <c r="AH36" s="105"/>
      <c r="AI36" s="105"/>
      <c r="AJ36" s="105"/>
      <c r="AK36" s="105"/>
      <c r="AL36" s="105"/>
      <c r="AM36" s="105"/>
      <c r="AN36" s="105"/>
      <c r="AO36" s="105"/>
      <c r="AP36" s="105"/>
      <c r="AQ36" s="14"/>
      <c r="AR36" s="14"/>
      <c r="AS36" s="14"/>
      <c r="AT36" s="14"/>
      <c r="AU36" s="1"/>
      <c r="AV36" s="1"/>
      <c r="AW36" s="1"/>
      <c r="AX36" s="1"/>
      <c r="AY36" s="1"/>
      <c r="AZ36" s="1"/>
      <c r="BA36" s="1"/>
      <c r="BB36" s="1"/>
      <c r="BC36" s="1"/>
      <c r="BD36" s="1"/>
    </row>
    <row r="37" spans="1:56" ht="15" hidden="1" customHeight="1" x14ac:dyDescent="0.25">
      <c r="A37" s="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
      <c r="AV37" s="1"/>
      <c r="AW37" s="1"/>
      <c r="AX37" s="1"/>
      <c r="AY37" s="1"/>
      <c r="AZ37" s="1"/>
      <c r="BA37" s="1"/>
      <c r="BB37" s="1"/>
      <c r="BC37" s="1"/>
      <c r="BD37" s="1"/>
    </row>
    <row r="38" spans="1:56" ht="15" customHeight="1" x14ac:dyDescent="0.25">
      <c r="A38" s="3"/>
      <c r="B38" s="14"/>
      <c r="C38" s="105" t="s">
        <v>29</v>
      </c>
      <c r="D38" s="105"/>
      <c r="E38" s="105"/>
      <c r="F38" s="105"/>
      <c r="G38" s="105"/>
      <c r="H38" s="105"/>
      <c r="I38" s="105"/>
      <c r="J38" s="105"/>
      <c r="K38" s="105"/>
      <c r="L38" s="105"/>
      <c r="M38" s="105"/>
      <c r="N38" s="105"/>
      <c r="O38" s="14"/>
      <c r="P38" s="14"/>
      <c r="Q38" s="105" t="s">
        <v>30</v>
      </c>
      <c r="R38" s="105"/>
      <c r="S38" s="105"/>
      <c r="T38" s="105"/>
      <c r="U38" s="105"/>
      <c r="V38" s="105"/>
      <c r="W38" s="105"/>
      <c r="X38" s="105"/>
      <c r="Y38" s="105"/>
      <c r="Z38" s="105"/>
      <c r="AA38" s="105"/>
      <c r="AB38" s="105"/>
      <c r="AC38" s="14"/>
      <c r="AD38" s="14"/>
      <c r="AE38" s="105" t="s">
        <v>31</v>
      </c>
      <c r="AF38" s="105"/>
      <c r="AG38" s="105"/>
      <c r="AH38" s="105"/>
      <c r="AI38" s="105"/>
      <c r="AJ38" s="105"/>
      <c r="AK38" s="105"/>
      <c r="AL38" s="105"/>
      <c r="AM38" s="105"/>
      <c r="AN38" s="105"/>
      <c r="AO38" s="105"/>
      <c r="AP38" s="105"/>
      <c r="AQ38" s="14"/>
      <c r="AR38" s="14"/>
      <c r="AS38" s="14"/>
      <c r="AT38" s="14"/>
      <c r="AU38" s="1"/>
      <c r="AV38" s="1"/>
      <c r="AW38" s="1"/>
      <c r="AX38" s="1"/>
      <c r="AY38" s="1"/>
      <c r="AZ38" s="1"/>
      <c r="BA38" s="1"/>
      <c r="BB38" s="1"/>
      <c r="BC38" s="1"/>
      <c r="BD38" s="1"/>
    </row>
    <row r="39" spans="1:56" ht="15" customHeight="1" x14ac:dyDescent="0.25">
      <c r="A39" s="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
      <c r="AV39" s="1"/>
      <c r="AW39" s="1"/>
      <c r="AX39" s="1"/>
      <c r="AY39" s="1"/>
      <c r="AZ39" s="1"/>
      <c r="BA39" s="1"/>
      <c r="BB39" s="1"/>
      <c r="BC39" s="1"/>
      <c r="BD39" s="1"/>
    </row>
    <row r="40" spans="1:56" ht="15" customHeight="1" x14ac:dyDescent="0.25">
      <c r="A40" s="39">
        <v>3</v>
      </c>
      <c r="B40" s="140" t="s">
        <v>32</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4"/>
      <c r="AR40" s="14"/>
      <c r="AS40" s="14"/>
      <c r="AT40" s="14"/>
      <c r="AU40" s="1"/>
      <c r="AV40" s="1"/>
      <c r="AW40" s="1"/>
      <c r="AX40" s="1"/>
      <c r="AY40" s="1"/>
      <c r="AZ40" s="1"/>
      <c r="BA40" s="1"/>
      <c r="BB40" s="1"/>
      <c r="BC40" s="1"/>
      <c r="BD40" s="1"/>
    </row>
    <row r="41" spans="1:56" ht="15" hidden="1" customHeight="1" x14ac:dyDescent="0.25">
      <c r="A41" s="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
      <c r="AV41" s="1"/>
      <c r="AW41" s="1"/>
      <c r="AX41" s="1"/>
      <c r="AY41" s="1"/>
      <c r="AZ41" s="1"/>
      <c r="BA41" s="1"/>
      <c r="BB41" s="1"/>
      <c r="BC41" s="1"/>
      <c r="BD41" s="1"/>
    </row>
    <row r="42" spans="1:56" ht="15" customHeight="1" x14ac:dyDescent="0.25">
      <c r="A42" s="3"/>
      <c r="B42" s="14"/>
      <c r="C42" s="105" t="s">
        <v>33</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4"/>
      <c r="AR42" s="14"/>
      <c r="AS42" s="14"/>
      <c r="AT42" s="14"/>
      <c r="AU42" s="1"/>
      <c r="AV42" s="1"/>
      <c r="AW42" s="1"/>
      <c r="AX42" s="1"/>
      <c r="AY42" s="1"/>
      <c r="AZ42" s="1"/>
      <c r="BA42" s="1"/>
      <c r="BB42" s="1"/>
      <c r="BC42" s="1"/>
      <c r="BD42" s="1"/>
    </row>
    <row r="43" spans="1:56" ht="15" hidden="1" customHeight="1" x14ac:dyDescent="0.25">
      <c r="A43" s="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
      <c r="AV43" s="1"/>
      <c r="AW43" s="1"/>
      <c r="AX43" s="1"/>
      <c r="AY43" s="1"/>
      <c r="AZ43" s="1"/>
      <c r="BA43" s="1"/>
      <c r="BB43" s="1"/>
      <c r="BC43" s="1"/>
      <c r="BD43" s="1"/>
    </row>
    <row r="44" spans="1:56" ht="15" customHeight="1" x14ac:dyDescent="0.25">
      <c r="A44" s="3"/>
      <c r="B44" s="14"/>
      <c r="C44" s="105" t="s">
        <v>34</v>
      </c>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4"/>
      <c r="AR44" s="14"/>
      <c r="AS44" s="14"/>
      <c r="AT44" s="14"/>
      <c r="AU44" s="1"/>
      <c r="AV44" s="1"/>
      <c r="AW44" s="1"/>
      <c r="AX44" s="1"/>
      <c r="AY44" s="1"/>
      <c r="AZ44" s="1"/>
      <c r="BA44" s="1"/>
      <c r="BB44" s="1"/>
      <c r="BC44" s="1"/>
      <c r="BD44" s="1"/>
    </row>
    <row r="45" spans="1:56" ht="15" customHeight="1" x14ac:dyDescent="0.25">
      <c r="A45" s="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
      <c r="AV45" s="1"/>
      <c r="AW45" s="1"/>
      <c r="AX45" s="1"/>
      <c r="AY45" s="1"/>
      <c r="AZ45" s="1"/>
      <c r="BA45" s="1"/>
      <c r="BB45" s="1"/>
      <c r="BC45" s="1"/>
      <c r="BD45" s="1"/>
    </row>
    <row r="46" spans="1:56" ht="15" customHeight="1" x14ac:dyDescent="0.25">
      <c r="A46" s="39">
        <v>4</v>
      </c>
      <c r="B46" s="140" t="s">
        <v>35</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4"/>
      <c r="AR46" s="14"/>
      <c r="AS46" s="14"/>
      <c r="AT46" s="14"/>
      <c r="AU46" s="1"/>
      <c r="AV46" s="1"/>
      <c r="AW46" s="1"/>
      <c r="AX46" s="1"/>
      <c r="AY46" s="1"/>
      <c r="AZ46" s="1"/>
      <c r="BA46" s="1"/>
      <c r="BB46" s="1"/>
      <c r="BC46" s="1"/>
      <c r="BD46" s="1"/>
    </row>
    <row r="47" spans="1:56" ht="2.1" customHeight="1" x14ac:dyDescent="0.25">
      <c r="A47" s="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
      <c r="AV47" s="1"/>
      <c r="AW47" s="1"/>
      <c r="AX47" s="1"/>
      <c r="AY47" s="1"/>
      <c r="AZ47" s="1"/>
      <c r="BA47" s="1"/>
      <c r="BB47" s="1"/>
      <c r="BC47" s="1"/>
      <c r="BD47" s="1"/>
    </row>
    <row r="48" spans="1:56" ht="15" customHeight="1" x14ac:dyDescent="0.25">
      <c r="A48" s="3"/>
      <c r="B48" s="185" t="s">
        <v>36</v>
      </c>
      <c r="C48" s="105"/>
      <c r="D48" s="105"/>
      <c r="E48" s="105"/>
      <c r="F48" s="105"/>
      <c r="G48" s="105"/>
      <c r="H48" s="105"/>
      <c r="I48" s="105"/>
      <c r="J48" s="105"/>
      <c r="K48" s="105"/>
      <c r="L48" s="105"/>
      <c r="M48" s="105"/>
      <c r="N48" s="105"/>
      <c r="O48" s="105"/>
      <c r="P48" s="14"/>
      <c r="Q48" s="242"/>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4"/>
      <c r="AQ48" s="14"/>
      <c r="AR48" s="14"/>
      <c r="AS48" s="14"/>
      <c r="AT48" s="14"/>
      <c r="AU48" s="1"/>
      <c r="AV48" s="1"/>
      <c r="AW48" s="1"/>
      <c r="AX48" s="1"/>
      <c r="AY48" s="1"/>
      <c r="AZ48" s="1"/>
      <c r="BA48" s="1"/>
      <c r="BB48" s="1"/>
      <c r="BC48" s="1"/>
      <c r="BD48" s="1"/>
    </row>
    <row r="49" spans="1:56" ht="2.25" customHeight="1" x14ac:dyDescent="0.25">
      <c r="A49" s="3"/>
      <c r="B49" s="14"/>
      <c r="C49" s="14"/>
      <c r="D49" s="14"/>
      <c r="E49" s="14"/>
      <c r="F49" s="14"/>
      <c r="G49" s="14"/>
      <c r="H49" s="14"/>
      <c r="I49" s="14"/>
      <c r="J49" s="14"/>
      <c r="K49" s="14"/>
      <c r="L49" s="14"/>
      <c r="M49" s="14"/>
      <c r="N49" s="13"/>
      <c r="O49" s="14"/>
      <c r="P49" s="14"/>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14"/>
      <c r="AR49" s="14"/>
      <c r="AS49" s="14"/>
      <c r="AT49" s="14"/>
      <c r="AU49" s="1"/>
      <c r="AV49" s="1"/>
      <c r="AW49" s="1"/>
      <c r="AX49" s="1"/>
      <c r="AY49" s="1"/>
      <c r="AZ49" s="1"/>
      <c r="BA49" s="1"/>
      <c r="BB49" s="1"/>
      <c r="BC49" s="1"/>
      <c r="BD49" s="1"/>
    </row>
    <row r="50" spans="1:56" ht="15" customHeight="1" x14ac:dyDescent="0.25">
      <c r="A50" s="3"/>
      <c r="B50" s="185" t="s">
        <v>37</v>
      </c>
      <c r="C50" s="105"/>
      <c r="D50" s="105"/>
      <c r="E50" s="105"/>
      <c r="F50" s="105"/>
      <c r="G50" s="105"/>
      <c r="H50" s="105"/>
      <c r="I50" s="105"/>
      <c r="J50" s="105"/>
      <c r="K50" s="105"/>
      <c r="L50" s="105"/>
      <c r="M50" s="105"/>
      <c r="N50" s="105"/>
      <c r="O50" s="105"/>
      <c r="P50" s="14"/>
      <c r="Q50" s="242"/>
      <c r="R50" s="245"/>
      <c r="S50" s="245"/>
      <c r="T50" s="245"/>
      <c r="U50" s="245"/>
      <c r="V50" s="245"/>
      <c r="W50" s="245"/>
      <c r="X50" s="245"/>
      <c r="Y50" s="245"/>
      <c r="Z50" s="245"/>
      <c r="AA50" s="245"/>
      <c r="AB50" s="245"/>
      <c r="AC50" s="245"/>
      <c r="AD50" s="245"/>
      <c r="AE50" s="245"/>
      <c r="AF50" s="245"/>
      <c r="AG50" s="245"/>
      <c r="AH50" s="245"/>
      <c r="AI50" s="245"/>
      <c r="AJ50" s="245"/>
      <c r="AK50" s="246"/>
      <c r="AL50" s="40"/>
      <c r="AM50" s="225"/>
      <c r="AN50" s="226"/>
      <c r="AO50" s="226"/>
      <c r="AP50" s="227"/>
      <c r="AQ50" s="14"/>
      <c r="AR50" s="14"/>
      <c r="AS50" s="14"/>
      <c r="AT50" s="14"/>
      <c r="AU50" s="1"/>
      <c r="AV50" s="1"/>
      <c r="AW50" s="1"/>
      <c r="AX50" s="1"/>
      <c r="AY50" s="1"/>
      <c r="AZ50" s="1"/>
      <c r="BA50" s="1"/>
      <c r="BB50" s="1"/>
      <c r="BC50" s="1"/>
      <c r="BD50" s="1"/>
    </row>
    <row r="51" spans="1:56" ht="2.25" customHeight="1" x14ac:dyDescent="0.25">
      <c r="A51" s="3"/>
      <c r="B51" s="14"/>
      <c r="C51" s="14"/>
      <c r="D51" s="14"/>
      <c r="E51" s="14"/>
      <c r="F51" s="14"/>
      <c r="G51" s="14"/>
      <c r="H51" s="14"/>
      <c r="I51" s="14"/>
      <c r="J51" s="14"/>
      <c r="K51" s="14"/>
      <c r="L51" s="14"/>
      <c r="M51" s="14"/>
      <c r="N51" s="13"/>
      <c r="O51" s="14"/>
      <c r="P51" s="14"/>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14"/>
      <c r="AR51" s="14"/>
      <c r="AS51" s="14"/>
      <c r="AT51" s="14"/>
      <c r="AU51" s="1"/>
      <c r="AV51" s="1"/>
      <c r="AW51" s="1"/>
      <c r="AX51" s="1"/>
      <c r="AY51" s="1"/>
      <c r="AZ51" s="1"/>
      <c r="BA51" s="1"/>
      <c r="BB51" s="1"/>
      <c r="BC51" s="1"/>
      <c r="BD51" s="1"/>
    </row>
    <row r="52" spans="1:56" ht="15" customHeight="1" x14ac:dyDescent="0.25">
      <c r="A52" s="3"/>
      <c r="B52" s="185" t="s">
        <v>38</v>
      </c>
      <c r="C52" s="105"/>
      <c r="D52" s="105"/>
      <c r="E52" s="105"/>
      <c r="F52" s="105"/>
      <c r="G52" s="105"/>
      <c r="H52" s="105"/>
      <c r="I52" s="105"/>
      <c r="J52" s="105"/>
      <c r="K52" s="105"/>
      <c r="L52" s="105"/>
      <c r="M52" s="105"/>
      <c r="N52" s="105"/>
      <c r="O52" s="105"/>
      <c r="P52" s="14"/>
      <c r="Q52" s="225"/>
      <c r="R52" s="226"/>
      <c r="S52" s="226"/>
      <c r="T52" s="227"/>
      <c r="U52" s="40"/>
      <c r="V52" s="242"/>
      <c r="W52" s="245"/>
      <c r="X52" s="245"/>
      <c r="Y52" s="245"/>
      <c r="Z52" s="245"/>
      <c r="AA52" s="245"/>
      <c r="AB52" s="245"/>
      <c r="AC52" s="245"/>
      <c r="AD52" s="245"/>
      <c r="AE52" s="245"/>
      <c r="AF52" s="245"/>
      <c r="AG52" s="245"/>
      <c r="AH52" s="245"/>
      <c r="AI52" s="245"/>
      <c r="AJ52" s="245"/>
      <c r="AK52" s="245"/>
      <c r="AL52" s="245"/>
      <c r="AM52" s="245"/>
      <c r="AN52" s="245"/>
      <c r="AO52" s="245"/>
      <c r="AP52" s="246"/>
      <c r="AQ52" s="14"/>
      <c r="AR52" s="14"/>
      <c r="AS52" s="14"/>
      <c r="AT52" s="14"/>
      <c r="AU52" s="1"/>
      <c r="AV52" s="1"/>
      <c r="AW52" s="1"/>
      <c r="AX52" s="1"/>
      <c r="AY52" s="1"/>
      <c r="AZ52" s="1"/>
      <c r="BA52" s="1"/>
      <c r="BB52" s="1"/>
      <c r="BC52" s="1"/>
      <c r="BD52" s="1"/>
    </row>
    <row r="53" spans="1:56" ht="2.25" customHeight="1" x14ac:dyDescent="0.25">
      <c r="A53" s="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
      <c r="AV53" s="1"/>
      <c r="AW53" s="1"/>
      <c r="AX53" s="1"/>
      <c r="AY53" s="1"/>
      <c r="AZ53" s="1"/>
      <c r="BA53" s="1"/>
      <c r="BB53" s="1"/>
      <c r="BC53" s="1"/>
      <c r="BD53" s="1"/>
    </row>
    <row r="54" spans="1:56" ht="15" customHeight="1" x14ac:dyDescent="0.25">
      <c r="A54" s="3"/>
      <c r="B54" s="185" t="s">
        <v>39</v>
      </c>
      <c r="C54" s="105"/>
      <c r="D54" s="105"/>
      <c r="E54" s="105"/>
      <c r="F54" s="105"/>
      <c r="G54" s="105"/>
      <c r="H54" s="105"/>
      <c r="I54" s="105"/>
      <c r="J54" s="105"/>
      <c r="K54" s="105"/>
      <c r="L54" s="105"/>
      <c r="M54" s="105"/>
      <c r="N54" s="105"/>
      <c r="O54" s="105"/>
      <c r="P54" s="14"/>
      <c r="Q54" s="67"/>
      <c r="R54" s="68"/>
      <c r="S54" s="68"/>
      <c r="T54" s="68"/>
      <c r="U54" s="69"/>
      <c r="V54" s="68"/>
      <c r="W54" s="68"/>
      <c r="X54" s="68"/>
      <c r="Y54" s="69"/>
      <c r="Z54" s="68"/>
      <c r="AA54" s="68"/>
      <c r="AB54" s="68"/>
      <c r="AC54" s="69"/>
      <c r="AD54" s="41"/>
      <c r="AE54" s="41"/>
      <c r="AF54" s="41"/>
      <c r="AG54" s="41"/>
      <c r="AH54" s="41"/>
      <c r="AI54" s="41"/>
      <c r="AJ54" s="41"/>
      <c r="AK54" s="41"/>
      <c r="AL54" s="41"/>
      <c r="AM54" s="41"/>
      <c r="AN54" s="41"/>
      <c r="AO54" s="41"/>
      <c r="AP54" s="41"/>
      <c r="AQ54" s="14"/>
      <c r="AR54" s="14"/>
      <c r="AS54" s="14"/>
      <c r="AT54" s="14"/>
      <c r="AU54" s="1"/>
      <c r="AV54" s="1"/>
      <c r="AW54" s="1"/>
      <c r="AX54" s="1"/>
      <c r="AY54" s="1"/>
      <c r="AZ54" s="1"/>
      <c r="BA54" s="1"/>
      <c r="BB54" s="1"/>
      <c r="BC54" s="1"/>
      <c r="BD54" s="1"/>
    </row>
    <row r="55" spans="1:56" ht="15" customHeight="1" x14ac:dyDescent="0.25">
      <c r="A55" s="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
      <c r="AV55" s="1"/>
      <c r="AW55" s="1"/>
      <c r="AX55" s="1"/>
      <c r="AY55" s="1"/>
      <c r="AZ55" s="1"/>
      <c r="BA55" s="1"/>
      <c r="BB55" s="1"/>
      <c r="BC55" s="1"/>
      <c r="BD55" s="1"/>
    </row>
    <row r="56" spans="1:56" ht="15" customHeight="1" x14ac:dyDescent="0.25">
      <c r="A56" s="39">
        <v>5</v>
      </c>
      <c r="B56" s="140"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4"/>
      <c r="AR56" s="14"/>
      <c r="AS56" s="14"/>
      <c r="AT56" s="14"/>
      <c r="AU56" s="1"/>
      <c r="AV56" s="1"/>
      <c r="AW56" s="1"/>
      <c r="AX56" s="1"/>
      <c r="AY56" s="1"/>
      <c r="AZ56" s="1"/>
      <c r="BA56" s="1"/>
      <c r="BB56" s="1"/>
      <c r="BC56" s="1"/>
      <c r="BD56" s="1"/>
    </row>
    <row r="57" spans="1:56" ht="15" customHeight="1" x14ac:dyDescent="0.25">
      <c r="A57" s="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
      <c r="AV57" s="1"/>
      <c r="AW57" s="1"/>
      <c r="AX57" s="1"/>
      <c r="AY57" s="1"/>
      <c r="AZ57" s="1"/>
      <c r="BA57" s="1"/>
      <c r="BB57" s="1"/>
      <c r="BC57" s="1"/>
      <c r="BD57" s="1"/>
    </row>
    <row r="58" spans="1:56" ht="15" customHeight="1" x14ac:dyDescent="0.25">
      <c r="A58" s="3"/>
      <c r="B58" s="185" t="s">
        <v>36</v>
      </c>
      <c r="C58" s="105"/>
      <c r="D58" s="105"/>
      <c r="E58" s="105"/>
      <c r="F58" s="105"/>
      <c r="G58" s="105"/>
      <c r="H58" s="105"/>
      <c r="I58" s="105"/>
      <c r="J58" s="105"/>
      <c r="K58" s="105"/>
      <c r="L58" s="105"/>
      <c r="M58" s="105"/>
      <c r="N58" s="105"/>
      <c r="O58" s="105"/>
      <c r="P58" s="14"/>
      <c r="Q58" s="23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2"/>
      <c r="AQ58" s="14"/>
      <c r="AR58" s="14"/>
      <c r="AS58" s="14"/>
      <c r="AT58" s="14"/>
      <c r="AU58" s="1"/>
      <c r="AV58" s="1"/>
      <c r="AW58" s="1"/>
      <c r="AX58" s="1"/>
      <c r="AY58" s="1"/>
      <c r="AZ58" s="1"/>
      <c r="BA58" s="1"/>
      <c r="BB58" s="1"/>
      <c r="BC58" s="1"/>
      <c r="BD58" s="1"/>
    </row>
    <row r="59" spans="1:56" ht="2.25" customHeight="1" x14ac:dyDescent="0.25">
      <c r="A59" s="3"/>
      <c r="B59" s="14"/>
      <c r="C59" s="14"/>
      <c r="D59" s="14"/>
      <c r="E59" s="14"/>
      <c r="F59" s="14"/>
      <c r="G59" s="14"/>
      <c r="H59" s="14"/>
      <c r="I59" s="14"/>
      <c r="J59" s="14"/>
      <c r="K59" s="14"/>
      <c r="L59" s="14"/>
      <c r="M59" s="14"/>
      <c r="N59" s="13"/>
      <c r="O59" s="14"/>
      <c r="P59" s="14"/>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14"/>
      <c r="AR59" s="14"/>
      <c r="AS59" s="14"/>
      <c r="AT59" s="14"/>
      <c r="AU59" s="1"/>
      <c r="AV59" s="1"/>
      <c r="AW59" s="1"/>
      <c r="AX59" s="1"/>
      <c r="AY59" s="1"/>
      <c r="AZ59" s="1"/>
      <c r="BA59" s="1"/>
      <c r="BB59" s="1"/>
      <c r="BC59" s="1"/>
      <c r="BD59" s="1"/>
    </row>
    <row r="60" spans="1:56" ht="15" customHeight="1" x14ac:dyDescent="0.25">
      <c r="A60" s="3"/>
      <c r="B60" s="185" t="s">
        <v>37</v>
      </c>
      <c r="C60" s="105"/>
      <c r="D60" s="105"/>
      <c r="E60" s="105"/>
      <c r="F60" s="105"/>
      <c r="G60" s="105"/>
      <c r="H60" s="105"/>
      <c r="I60" s="105"/>
      <c r="J60" s="105"/>
      <c r="K60" s="105"/>
      <c r="L60" s="105"/>
      <c r="M60" s="105"/>
      <c r="N60" s="105"/>
      <c r="O60" s="105"/>
      <c r="P60" s="14"/>
      <c r="Q60" s="231"/>
      <c r="R60" s="232"/>
      <c r="S60" s="232"/>
      <c r="T60" s="232"/>
      <c r="U60" s="232"/>
      <c r="V60" s="232"/>
      <c r="W60" s="232"/>
      <c r="X60" s="232"/>
      <c r="Y60" s="232"/>
      <c r="Z60" s="232"/>
      <c r="AA60" s="232"/>
      <c r="AB60" s="232"/>
      <c r="AC60" s="232"/>
      <c r="AD60" s="232"/>
      <c r="AE60" s="232"/>
      <c r="AF60" s="232"/>
      <c r="AG60" s="232"/>
      <c r="AH60" s="232"/>
      <c r="AI60" s="232"/>
      <c r="AJ60" s="232"/>
      <c r="AK60" s="233"/>
      <c r="AL60" s="40"/>
      <c r="AM60" s="225"/>
      <c r="AN60" s="226"/>
      <c r="AO60" s="226"/>
      <c r="AP60" s="227"/>
      <c r="AQ60" s="14"/>
      <c r="AR60" s="14"/>
      <c r="AS60" s="14"/>
      <c r="AT60" s="14"/>
      <c r="AU60" s="1"/>
      <c r="AV60" s="1"/>
      <c r="AW60" s="1"/>
      <c r="AX60" s="1"/>
      <c r="AY60" s="1"/>
      <c r="AZ60" s="1"/>
      <c r="BA60" s="1"/>
      <c r="BB60" s="1"/>
      <c r="BC60" s="1"/>
      <c r="BD60" s="1"/>
    </row>
    <row r="61" spans="1:56" ht="2.25" customHeight="1" x14ac:dyDescent="0.25">
      <c r="A61" s="3"/>
      <c r="B61" s="14"/>
      <c r="C61" s="14"/>
      <c r="D61" s="14"/>
      <c r="E61" s="14"/>
      <c r="F61" s="14"/>
      <c r="G61" s="14"/>
      <c r="H61" s="14"/>
      <c r="I61" s="14"/>
      <c r="J61" s="14"/>
      <c r="K61" s="14"/>
      <c r="L61" s="14"/>
      <c r="M61" s="14"/>
      <c r="N61" s="13"/>
      <c r="O61" s="14"/>
      <c r="P61" s="14"/>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14"/>
      <c r="AR61" s="14"/>
      <c r="AS61" s="14"/>
      <c r="AT61" s="14"/>
      <c r="AU61" s="1"/>
      <c r="AV61" s="1"/>
      <c r="AW61" s="1"/>
      <c r="AX61" s="1"/>
      <c r="AY61" s="1"/>
      <c r="AZ61" s="1"/>
      <c r="BA61" s="1"/>
      <c r="BB61" s="1"/>
      <c r="BC61" s="1"/>
      <c r="BD61" s="1"/>
    </row>
    <row r="62" spans="1:56" ht="15" customHeight="1" x14ac:dyDescent="0.25">
      <c r="A62" s="3"/>
      <c r="B62" s="185" t="s">
        <v>38</v>
      </c>
      <c r="C62" s="105"/>
      <c r="D62" s="105"/>
      <c r="E62" s="105"/>
      <c r="F62" s="105"/>
      <c r="G62" s="105"/>
      <c r="H62" s="105"/>
      <c r="I62" s="105"/>
      <c r="J62" s="105"/>
      <c r="K62" s="105"/>
      <c r="L62" s="105"/>
      <c r="M62" s="105"/>
      <c r="N62" s="105"/>
      <c r="O62" s="105"/>
      <c r="P62" s="14"/>
      <c r="Q62" s="225"/>
      <c r="R62" s="226"/>
      <c r="S62" s="226"/>
      <c r="T62" s="227"/>
      <c r="U62" s="40"/>
      <c r="V62" s="231"/>
      <c r="W62" s="232"/>
      <c r="X62" s="232"/>
      <c r="Y62" s="232"/>
      <c r="Z62" s="232"/>
      <c r="AA62" s="232"/>
      <c r="AB62" s="232"/>
      <c r="AC62" s="232"/>
      <c r="AD62" s="232"/>
      <c r="AE62" s="232"/>
      <c r="AF62" s="232"/>
      <c r="AG62" s="232"/>
      <c r="AH62" s="232"/>
      <c r="AI62" s="232"/>
      <c r="AJ62" s="232"/>
      <c r="AK62" s="232"/>
      <c r="AL62" s="232"/>
      <c r="AM62" s="232"/>
      <c r="AN62" s="232"/>
      <c r="AO62" s="232"/>
      <c r="AP62" s="233"/>
      <c r="AQ62" s="14"/>
      <c r="AR62" s="14"/>
      <c r="AS62" s="14"/>
      <c r="AT62" s="14"/>
      <c r="AU62" s="1"/>
      <c r="AV62" s="1"/>
      <c r="AW62" s="1"/>
      <c r="AX62" s="1"/>
      <c r="AY62" s="1"/>
      <c r="AZ62" s="1"/>
      <c r="BA62" s="1"/>
      <c r="BB62" s="1"/>
      <c r="BC62" s="1"/>
      <c r="BD62" s="1"/>
    </row>
    <row r="63" spans="1:56" ht="15" customHeight="1" x14ac:dyDescent="0.25">
      <c r="A63" s="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
      <c r="AV63" s="1"/>
      <c r="AW63" s="1"/>
      <c r="AX63" s="1"/>
      <c r="AY63" s="1"/>
      <c r="AZ63" s="1"/>
      <c r="BA63" s="1"/>
      <c r="BB63" s="1"/>
      <c r="BC63" s="1"/>
      <c r="BD63" s="1"/>
    </row>
    <row r="64" spans="1:56" ht="15" customHeight="1" x14ac:dyDescent="0.25">
      <c r="A64" s="39">
        <v>6</v>
      </c>
      <c r="B64" s="140" t="s">
        <v>41</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4"/>
      <c r="AR64" s="14"/>
      <c r="AS64" s="14"/>
      <c r="AT64" s="14"/>
      <c r="AU64" s="1"/>
      <c r="AV64" s="1"/>
      <c r="AW64" s="1"/>
      <c r="AX64" s="1"/>
      <c r="AY64" s="1"/>
      <c r="AZ64" s="1"/>
      <c r="BA64" s="1"/>
      <c r="BB64" s="1"/>
      <c r="BC64" s="1"/>
      <c r="BD64" s="1"/>
    </row>
    <row r="65" spans="1:56" ht="15" customHeight="1" x14ac:dyDescent="0.25">
      <c r="A65" s="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
      <c r="AV65" s="1"/>
      <c r="AW65" s="1"/>
      <c r="AX65" s="1"/>
      <c r="AY65" s="1"/>
      <c r="AZ65" s="1"/>
      <c r="BA65" s="1"/>
      <c r="BB65" s="1"/>
      <c r="BC65" s="1"/>
      <c r="BD65" s="1"/>
    </row>
    <row r="66" spans="1:56" ht="15" customHeight="1" x14ac:dyDescent="0.25">
      <c r="A66" s="3"/>
      <c r="B66" s="185" t="s">
        <v>36</v>
      </c>
      <c r="C66" s="105"/>
      <c r="D66" s="105"/>
      <c r="E66" s="105"/>
      <c r="F66" s="105"/>
      <c r="G66" s="105"/>
      <c r="H66" s="105"/>
      <c r="I66" s="105"/>
      <c r="J66" s="105"/>
      <c r="K66" s="105"/>
      <c r="L66" s="105"/>
      <c r="M66" s="105"/>
      <c r="N66" s="105"/>
      <c r="O66" s="105"/>
      <c r="P66" s="14"/>
      <c r="Q66" s="23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2"/>
      <c r="AQ66" s="14"/>
      <c r="AR66" s="14"/>
      <c r="AS66" s="14"/>
      <c r="AT66" s="14"/>
      <c r="AU66" s="1"/>
      <c r="AV66" s="1"/>
      <c r="AW66" s="1"/>
      <c r="AX66" s="1"/>
      <c r="AY66" s="1"/>
      <c r="AZ66" s="1"/>
      <c r="BA66" s="1"/>
      <c r="BB66" s="1"/>
      <c r="BC66" s="1"/>
      <c r="BD66" s="1"/>
    </row>
    <row r="67" spans="1:56" ht="2.25" customHeight="1" x14ac:dyDescent="0.25">
      <c r="A67" s="3"/>
      <c r="B67" s="14"/>
      <c r="C67" s="14"/>
      <c r="D67" s="14"/>
      <c r="E67" s="14"/>
      <c r="F67" s="14"/>
      <c r="G67" s="14"/>
      <c r="H67" s="14"/>
      <c r="I67" s="14"/>
      <c r="J67" s="14"/>
      <c r="K67" s="14"/>
      <c r="L67" s="14"/>
      <c r="M67" s="14"/>
      <c r="N67" s="13"/>
      <c r="O67" s="14"/>
      <c r="P67" s="14"/>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14"/>
      <c r="AR67" s="14"/>
      <c r="AS67" s="14"/>
      <c r="AT67" s="14"/>
      <c r="AU67" s="1"/>
      <c r="AV67" s="1"/>
      <c r="AW67" s="1"/>
      <c r="AX67" s="1"/>
      <c r="AY67" s="1"/>
      <c r="AZ67" s="1"/>
      <c r="BA67" s="1"/>
      <c r="BB67" s="1"/>
      <c r="BC67" s="1"/>
      <c r="BD67" s="1"/>
    </row>
    <row r="68" spans="1:56" ht="15" customHeight="1" x14ac:dyDescent="0.25">
      <c r="A68" s="3"/>
      <c r="B68" s="185" t="s">
        <v>37</v>
      </c>
      <c r="C68" s="105"/>
      <c r="D68" s="105"/>
      <c r="E68" s="105"/>
      <c r="F68" s="105"/>
      <c r="G68" s="105"/>
      <c r="H68" s="105"/>
      <c r="I68" s="105"/>
      <c r="J68" s="105"/>
      <c r="K68" s="105"/>
      <c r="L68" s="105"/>
      <c r="M68" s="105"/>
      <c r="N68" s="105"/>
      <c r="O68" s="105"/>
      <c r="P68" s="14"/>
      <c r="Q68" s="242"/>
      <c r="R68" s="245"/>
      <c r="S68" s="245"/>
      <c r="T68" s="245"/>
      <c r="U68" s="245"/>
      <c r="V68" s="245"/>
      <c r="W68" s="245"/>
      <c r="X68" s="245"/>
      <c r="Y68" s="245"/>
      <c r="Z68" s="245"/>
      <c r="AA68" s="245"/>
      <c r="AB68" s="245"/>
      <c r="AC68" s="245"/>
      <c r="AD68" s="245"/>
      <c r="AE68" s="245"/>
      <c r="AF68" s="245"/>
      <c r="AG68" s="245"/>
      <c r="AH68" s="245"/>
      <c r="AI68" s="245"/>
      <c r="AJ68" s="245"/>
      <c r="AK68" s="245"/>
      <c r="AL68" s="40"/>
      <c r="AM68" s="225"/>
      <c r="AN68" s="226"/>
      <c r="AO68" s="226"/>
      <c r="AP68" s="227"/>
      <c r="AQ68" s="14"/>
      <c r="AR68" s="14"/>
      <c r="AS68" s="14"/>
      <c r="AT68" s="14"/>
      <c r="AU68" s="1"/>
      <c r="AV68" s="1"/>
      <c r="AW68" s="1"/>
      <c r="AX68" s="1"/>
      <c r="AY68" s="1"/>
      <c r="AZ68" s="1"/>
      <c r="BA68" s="1"/>
      <c r="BB68" s="1"/>
      <c r="BC68" s="1"/>
      <c r="BD68" s="1"/>
    </row>
    <row r="69" spans="1:56" ht="2.25" customHeight="1" x14ac:dyDescent="0.25">
      <c r="A69" s="3"/>
      <c r="B69" s="14"/>
      <c r="C69" s="14"/>
      <c r="D69" s="14"/>
      <c r="E69" s="14"/>
      <c r="F69" s="14"/>
      <c r="G69" s="14"/>
      <c r="H69" s="14"/>
      <c r="I69" s="14"/>
      <c r="J69" s="14"/>
      <c r="K69" s="14"/>
      <c r="L69" s="14"/>
      <c r="M69" s="14"/>
      <c r="N69" s="13"/>
      <c r="O69" s="14"/>
      <c r="P69" s="14"/>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14"/>
      <c r="AR69" s="14"/>
      <c r="AS69" s="14"/>
      <c r="AT69" s="14"/>
      <c r="AU69" s="1"/>
      <c r="AV69" s="1"/>
      <c r="AW69" s="1"/>
      <c r="AX69" s="1"/>
      <c r="AY69" s="1"/>
      <c r="AZ69" s="1"/>
      <c r="BA69" s="1"/>
      <c r="BB69" s="1"/>
      <c r="BC69" s="1"/>
      <c r="BD69" s="1"/>
    </row>
    <row r="70" spans="1:56" ht="15" customHeight="1" x14ac:dyDescent="0.25">
      <c r="A70" s="3"/>
      <c r="B70" s="185" t="s">
        <v>38</v>
      </c>
      <c r="C70" s="105"/>
      <c r="D70" s="105"/>
      <c r="E70" s="105"/>
      <c r="F70" s="105"/>
      <c r="G70" s="105"/>
      <c r="H70" s="105"/>
      <c r="I70" s="105"/>
      <c r="J70" s="105"/>
      <c r="K70" s="105"/>
      <c r="L70" s="105"/>
      <c r="M70" s="105"/>
      <c r="N70" s="105"/>
      <c r="O70" s="105"/>
      <c r="P70" s="14"/>
      <c r="Q70" s="225"/>
      <c r="R70" s="226"/>
      <c r="S70" s="226"/>
      <c r="T70" s="227"/>
      <c r="U70" s="40"/>
      <c r="V70" s="231"/>
      <c r="W70" s="232"/>
      <c r="X70" s="232"/>
      <c r="Y70" s="232"/>
      <c r="Z70" s="232"/>
      <c r="AA70" s="232"/>
      <c r="AB70" s="232"/>
      <c r="AC70" s="232"/>
      <c r="AD70" s="232"/>
      <c r="AE70" s="232"/>
      <c r="AF70" s="232"/>
      <c r="AG70" s="232"/>
      <c r="AH70" s="232"/>
      <c r="AI70" s="232"/>
      <c r="AJ70" s="232"/>
      <c r="AK70" s="232"/>
      <c r="AL70" s="232"/>
      <c r="AM70" s="232"/>
      <c r="AN70" s="232"/>
      <c r="AO70" s="232"/>
      <c r="AP70" s="233"/>
      <c r="AQ70" s="14"/>
      <c r="AR70" s="14"/>
      <c r="AS70" s="14"/>
      <c r="AT70" s="14"/>
      <c r="AU70" s="1"/>
      <c r="AV70" s="1"/>
      <c r="AW70" s="1"/>
      <c r="AX70" s="1"/>
      <c r="AY70" s="1"/>
      <c r="AZ70" s="1"/>
      <c r="BA70" s="1"/>
      <c r="BB70" s="1"/>
      <c r="BC70" s="1"/>
      <c r="BD70" s="1"/>
    </row>
    <row r="71" spans="1:56" ht="2.25" customHeight="1" x14ac:dyDescent="0.25">
      <c r="A71" s="3"/>
      <c r="B71" s="14"/>
      <c r="C71" s="14"/>
      <c r="D71" s="14"/>
      <c r="E71" s="14"/>
      <c r="F71" s="14"/>
      <c r="G71" s="14"/>
      <c r="H71" s="14"/>
      <c r="I71" s="14"/>
      <c r="J71" s="14"/>
      <c r="K71" s="14"/>
      <c r="L71" s="14"/>
      <c r="M71" s="14"/>
      <c r="N71" s="14"/>
      <c r="O71" s="14"/>
      <c r="P71" s="14"/>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14"/>
      <c r="AR71" s="14"/>
      <c r="AS71" s="14"/>
      <c r="AT71" s="14"/>
      <c r="AU71" s="1"/>
      <c r="AV71" s="1"/>
      <c r="AW71" s="1"/>
      <c r="AX71" s="1"/>
      <c r="AY71" s="1"/>
      <c r="AZ71" s="1"/>
      <c r="BA71" s="1"/>
      <c r="BB71" s="1"/>
      <c r="BC71" s="1"/>
      <c r="BD71" s="1"/>
    </row>
    <row r="72" spans="1:56" ht="30" customHeight="1" x14ac:dyDescent="0.25">
      <c r="A72" s="3"/>
      <c r="B72" s="266" t="s">
        <v>42</v>
      </c>
      <c r="C72" s="105"/>
      <c r="D72" s="105"/>
      <c r="E72" s="105"/>
      <c r="F72" s="105"/>
      <c r="G72" s="105"/>
      <c r="H72" s="105"/>
      <c r="I72" s="105"/>
      <c r="J72" s="105"/>
      <c r="K72" s="105"/>
      <c r="L72" s="105"/>
      <c r="M72" s="105"/>
      <c r="N72" s="105"/>
      <c r="O72" s="105"/>
      <c r="P72" s="14"/>
      <c r="Q72" s="242"/>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4"/>
      <c r="AQ72" s="14"/>
      <c r="AR72" s="14"/>
      <c r="AS72" s="14"/>
      <c r="AT72" s="14"/>
      <c r="AU72" s="1"/>
      <c r="AV72" s="1"/>
      <c r="AW72" s="1"/>
      <c r="AX72" s="1"/>
      <c r="AY72" s="1"/>
      <c r="AZ72" s="1"/>
      <c r="BA72" s="1"/>
      <c r="BB72" s="1"/>
      <c r="BC72" s="1"/>
      <c r="BD72" s="1"/>
    </row>
    <row r="73" spans="1:56" ht="15" customHeight="1" x14ac:dyDescent="0.25">
      <c r="A73" s="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
      <c r="AV73" s="1"/>
      <c r="AW73" s="1"/>
      <c r="AX73" s="1"/>
      <c r="AY73" s="1"/>
      <c r="AZ73" s="1"/>
      <c r="BA73" s="1"/>
      <c r="BB73" s="1"/>
      <c r="BC73" s="1"/>
      <c r="BD73" s="1"/>
    </row>
    <row r="74" spans="1:56" ht="15" customHeight="1" x14ac:dyDescent="0.25">
      <c r="A74" s="39">
        <v>7</v>
      </c>
      <c r="B74" s="140" t="s">
        <v>43</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4"/>
      <c r="AR74" s="14"/>
      <c r="AS74" s="14"/>
      <c r="AT74" s="14"/>
      <c r="AU74" s="1"/>
      <c r="AV74" s="1"/>
      <c r="AW74" s="1"/>
      <c r="AX74" s="1"/>
      <c r="AY74" s="1"/>
      <c r="AZ74" s="1"/>
      <c r="BA74" s="1"/>
      <c r="BB74" s="1"/>
      <c r="BC74" s="1"/>
      <c r="BD74" s="1"/>
    </row>
    <row r="75" spans="1:56" ht="15" customHeight="1" x14ac:dyDescent="0.25">
      <c r="A75" s="39"/>
      <c r="B75" s="20"/>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
      <c r="AV75" s="1"/>
      <c r="AW75" s="1"/>
      <c r="AX75" s="1"/>
      <c r="AY75" s="1"/>
      <c r="AZ75" s="1"/>
      <c r="BA75" s="1"/>
      <c r="BB75" s="1"/>
      <c r="BC75" s="1"/>
      <c r="BD75" s="1"/>
    </row>
    <row r="76" spans="1:56" ht="15" customHeight="1" x14ac:dyDescent="0.25">
      <c r="A76" s="3"/>
      <c r="B76" s="103" t="s">
        <v>44</v>
      </c>
      <c r="C76" s="105"/>
      <c r="D76" s="105"/>
      <c r="E76" s="105"/>
      <c r="F76" s="105"/>
      <c r="G76" s="105"/>
      <c r="H76" s="105"/>
      <c r="I76" s="105"/>
      <c r="J76" s="105"/>
      <c r="K76" s="105"/>
      <c r="L76" s="105"/>
      <c r="M76" s="105"/>
      <c r="N76" s="105"/>
      <c r="O76" s="105"/>
      <c r="P76" s="14"/>
      <c r="Q76" s="242"/>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4"/>
      <c r="AQ76" s="14"/>
      <c r="AR76" s="14"/>
      <c r="AS76" s="14"/>
      <c r="AT76" s="14"/>
      <c r="AU76" s="1"/>
      <c r="AV76" s="1"/>
      <c r="AW76" s="1"/>
      <c r="AX76" s="1"/>
      <c r="AY76" s="1"/>
      <c r="AZ76" s="1"/>
      <c r="BA76" s="1"/>
      <c r="BB76" s="1"/>
      <c r="BC76" s="1"/>
      <c r="BD76" s="1"/>
    </row>
    <row r="77" spans="1:56" ht="2.25" customHeight="1" x14ac:dyDescent="0.25">
      <c r="A77" s="3"/>
      <c r="B77" s="14"/>
      <c r="C77" s="14"/>
      <c r="D77" s="14"/>
      <c r="E77" s="14"/>
      <c r="F77" s="14"/>
      <c r="G77" s="14"/>
      <c r="H77" s="14"/>
      <c r="I77" s="14"/>
      <c r="J77" s="14"/>
      <c r="K77" s="14"/>
      <c r="L77" s="14"/>
      <c r="M77" s="14"/>
      <c r="N77" s="14"/>
      <c r="O77" s="14"/>
      <c r="P77" s="14"/>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14"/>
      <c r="AR77" s="14"/>
      <c r="AS77" s="14"/>
      <c r="AT77" s="14"/>
      <c r="AU77" s="1"/>
      <c r="AV77" s="1"/>
      <c r="AW77" s="1"/>
      <c r="AX77" s="1"/>
      <c r="AY77" s="1"/>
      <c r="AZ77" s="1"/>
      <c r="BA77" s="1"/>
      <c r="BB77" s="1"/>
      <c r="BC77" s="1"/>
      <c r="BD77" s="1"/>
    </row>
    <row r="78" spans="1:56" ht="15" customHeight="1" x14ac:dyDescent="0.25">
      <c r="A78" s="3"/>
      <c r="B78" s="103" t="s">
        <v>37</v>
      </c>
      <c r="C78" s="105"/>
      <c r="D78" s="105"/>
      <c r="E78" s="105"/>
      <c r="F78" s="105"/>
      <c r="G78" s="105"/>
      <c r="H78" s="105"/>
      <c r="I78" s="105"/>
      <c r="J78" s="105"/>
      <c r="K78" s="105"/>
      <c r="L78" s="105"/>
      <c r="M78" s="105"/>
      <c r="N78" s="105"/>
      <c r="O78" s="105"/>
      <c r="P78" s="14"/>
      <c r="Q78" s="242"/>
      <c r="R78" s="245"/>
      <c r="S78" s="245"/>
      <c r="T78" s="245"/>
      <c r="U78" s="245"/>
      <c r="V78" s="245"/>
      <c r="W78" s="245"/>
      <c r="X78" s="245"/>
      <c r="Y78" s="245"/>
      <c r="Z78" s="245"/>
      <c r="AA78" s="245"/>
      <c r="AB78" s="245"/>
      <c r="AC78" s="245"/>
      <c r="AD78" s="245"/>
      <c r="AE78" s="245"/>
      <c r="AF78" s="245"/>
      <c r="AG78" s="245"/>
      <c r="AH78" s="245"/>
      <c r="AI78" s="245"/>
      <c r="AJ78" s="245"/>
      <c r="AK78" s="246"/>
      <c r="AL78" s="40"/>
      <c r="AM78" s="225"/>
      <c r="AN78" s="226"/>
      <c r="AO78" s="226"/>
      <c r="AP78" s="227"/>
      <c r="AQ78" s="14"/>
      <c r="AR78" s="14"/>
      <c r="AS78" s="14"/>
      <c r="AT78" s="14"/>
      <c r="AU78" s="1"/>
      <c r="AV78" s="1"/>
      <c r="AW78" s="1"/>
      <c r="AX78" s="1"/>
      <c r="AY78" s="1"/>
      <c r="AZ78" s="1"/>
      <c r="BA78" s="1"/>
      <c r="BB78" s="1"/>
      <c r="BC78" s="1"/>
      <c r="BD78" s="1"/>
    </row>
    <row r="79" spans="1:56" ht="2.25" customHeight="1" x14ac:dyDescent="0.25">
      <c r="A79" s="3"/>
      <c r="B79" s="14"/>
      <c r="C79" s="14"/>
      <c r="D79" s="14"/>
      <c r="E79" s="14"/>
      <c r="F79" s="14"/>
      <c r="G79" s="14"/>
      <c r="H79" s="14"/>
      <c r="I79" s="14"/>
      <c r="J79" s="14"/>
      <c r="K79" s="14"/>
      <c r="L79" s="14"/>
      <c r="M79" s="14"/>
      <c r="N79" s="14"/>
      <c r="O79" s="14"/>
      <c r="P79" s="14"/>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14"/>
      <c r="AR79" s="14"/>
      <c r="AS79" s="14"/>
      <c r="AT79" s="14"/>
      <c r="AU79" s="1"/>
      <c r="AV79" s="1"/>
      <c r="AW79" s="1"/>
      <c r="AX79" s="1"/>
      <c r="AY79" s="1"/>
      <c r="AZ79" s="1"/>
      <c r="BA79" s="1"/>
      <c r="BB79" s="1"/>
      <c r="BC79" s="1"/>
      <c r="BD79" s="1"/>
    </row>
    <row r="80" spans="1:56" ht="15" customHeight="1" x14ac:dyDescent="0.25">
      <c r="A80" s="3"/>
      <c r="B80" s="103" t="s">
        <v>38</v>
      </c>
      <c r="C80" s="105"/>
      <c r="D80" s="105"/>
      <c r="E80" s="105"/>
      <c r="F80" s="105"/>
      <c r="G80" s="105"/>
      <c r="H80" s="105"/>
      <c r="I80" s="105"/>
      <c r="J80" s="105"/>
      <c r="K80" s="105"/>
      <c r="L80" s="105"/>
      <c r="M80" s="105"/>
      <c r="N80" s="105"/>
      <c r="O80" s="105"/>
      <c r="P80" s="14"/>
      <c r="Q80" s="225"/>
      <c r="R80" s="226"/>
      <c r="S80" s="226"/>
      <c r="T80" s="227"/>
      <c r="U80" s="40"/>
      <c r="V80" s="242"/>
      <c r="W80" s="245"/>
      <c r="X80" s="245"/>
      <c r="Y80" s="245"/>
      <c r="Z80" s="245"/>
      <c r="AA80" s="245"/>
      <c r="AB80" s="245"/>
      <c r="AC80" s="245"/>
      <c r="AD80" s="245"/>
      <c r="AE80" s="245"/>
      <c r="AF80" s="245"/>
      <c r="AG80" s="245"/>
      <c r="AH80" s="245"/>
      <c r="AI80" s="245"/>
      <c r="AJ80" s="245"/>
      <c r="AK80" s="245"/>
      <c r="AL80" s="245"/>
      <c r="AM80" s="245"/>
      <c r="AN80" s="245"/>
      <c r="AO80" s="245"/>
      <c r="AP80" s="246"/>
      <c r="AQ80" s="14"/>
      <c r="AR80" s="14"/>
      <c r="AS80" s="14"/>
      <c r="AT80" s="14"/>
      <c r="AU80" s="1"/>
      <c r="AV80" s="1"/>
      <c r="AW80" s="1"/>
      <c r="AX80" s="1"/>
      <c r="AY80" s="1"/>
      <c r="AZ80" s="1"/>
      <c r="BA80" s="1"/>
      <c r="BB80" s="1"/>
      <c r="BC80" s="1"/>
      <c r="BD80" s="1"/>
    </row>
    <row r="81" spans="1:56" ht="15" hidden="1" customHeight="1" x14ac:dyDescent="0.25">
      <c r="A81" s="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
      <c r="AV81" s="1"/>
      <c r="AW81" s="1"/>
      <c r="AX81" s="1"/>
      <c r="AY81" s="1"/>
      <c r="AZ81" s="1"/>
      <c r="BA81" s="1"/>
      <c r="BB81" s="1"/>
      <c r="BC81" s="1"/>
      <c r="BD81" s="1"/>
    </row>
    <row r="82" spans="1:56" ht="15" customHeight="1" x14ac:dyDescent="0.25">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4"/>
      <c r="AR82" s="14"/>
      <c r="AS82" s="14"/>
      <c r="AT82" s="14"/>
      <c r="AU82" s="1"/>
      <c r="AV82" s="1"/>
      <c r="AW82" s="1"/>
      <c r="AX82" s="1"/>
      <c r="AY82" s="1"/>
      <c r="AZ82" s="1"/>
      <c r="BA82" s="1"/>
      <c r="BB82" s="1"/>
      <c r="BC82" s="1"/>
      <c r="BD82" s="1"/>
    </row>
    <row r="83" spans="1:56" ht="15" customHeight="1" x14ac:dyDescent="0.25">
      <c r="A83" s="39">
        <v>8</v>
      </c>
      <c r="B83" s="140" t="s">
        <v>45</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4"/>
      <c r="AR83" s="14"/>
      <c r="AS83" s="14"/>
      <c r="AT83" s="14"/>
      <c r="AU83" s="1"/>
      <c r="AV83" s="1"/>
      <c r="AW83" s="1"/>
      <c r="AX83" s="1"/>
      <c r="AY83" s="1"/>
      <c r="AZ83" s="1"/>
      <c r="BA83" s="1"/>
      <c r="BB83" s="1"/>
      <c r="BC83" s="1"/>
      <c r="BD83" s="1"/>
    </row>
    <row r="84" spans="1:56" ht="15" customHeight="1" x14ac:dyDescent="0.25">
      <c r="A84" s="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
      <c r="AV84" s="1"/>
      <c r="AW84" s="1"/>
      <c r="AX84" s="1"/>
      <c r="AY84" s="1"/>
      <c r="AZ84" s="1"/>
      <c r="BA84" s="1"/>
      <c r="BB84" s="1"/>
      <c r="BC84" s="1"/>
      <c r="BD84" s="1"/>
    </row>
    <row r="85" spans="1:56" ht="45" customHeight="1" x14ac:dyDescent="0.25">
      <c r="A85" s="3"/>
      <c r="B85" s="102" t="s">
        <v>46</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4"/>
      <c r="AR85" s="14"/>
      <c r="AS85" s="14"/>
      <c r="AT85" s="14"/>
      <c r="AU85" s="1"/>
      <c r="AV85" s="1"/>
      <c r="AW85" s="1"/>
      <c r="AX85" s="1"/>
      <c r="AY85" s="1"/>
      <c r="AZ85" s="1"/>
      <c r="BA85" s="1"/>
      <c r="BB85" s="1"/>
      <c r="BC85" s="1"/>
      <c r="BD85" s="1"/>
    </row>
    <row r="86" spans="1:56" ht="2.25" customHeight="1" x14ac:dyDescent="0.25">
      <c r="A86" s="3"/>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
      <c r="AV86" s="1"/>
      <c r="AW86" s="1"/>
      <c r="AX86" s="1"/>
      <c r="AY86" s="1"/>
      <c r="AZ86" s="1"/>
      <c r="BA86" s="1"/>
      <c r="BB86" s="1"/>
      <c r="BC86" s="1"/>
      <c r="BD86" s="1"/>
    </row>
    <row r="87" spans="1:56" ht="15" customHeight="1" x14ac:dyDescent="0.25">
      <c r="A87" s="3"/>
      <c r="B87" s="130" t="s">
        <v>47</v>
      </c>
      <c r="C87" s="105"/>
      <c r="D87" s="105"/>
      <c r="E87" s="105"/>
      <c r="F87" s="105"/>
      <c r="G87" s="105"/>
      <c r="H87" s="105"/>
      <c r="I87" s="105"/>
      <c r="J87" s="105"/>
      <c r="K87" s="105"/>
      <c r="L87" s="105"/>
      <c r="M87" s="105"/>
      <c r="N87" s="105"/>
      <c r="O87" s="105"/>
      <c r="P87" s="14"/>
      <c r="Q87" s="247"/>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4"/>
      <c r="AQ87" s="26"/>
      <c r="AR87" s="14"/>
      <c r="AS87" s="14"/>
      <c r="AT87" s="14"/>
      <c r="AU87" s="1"/>
      <c r="AV87" s="1"/>
      <c r="AW87" s="1"/>
      <c r="AX87" s="1"/>
      <c r="AY87" s="1"/>
      <c r="AZ87" s="1"/>
      <c r="BA87" s="1"/>
      <c r="BB87" s="1"/>
      <c r="BC87" s="1"/>
      <c r="BD87" s="1"/>
    </row>
    <row r="88" spans="1:56" ht="2.25" customHeight="1" x14ac:dyDescent="0.25">
      <c r="A88" s="3"/>
      <c r="B88" s="14"/>
      <c r="C88" s="14"/>
      <c r="D88" s="14"/>
      <c r="E88" s="14"/>
      <c r="F88" s="14"/>
      <c r="G88" s="14"/>
      <c r="H88" s="14"/>
      <c r="I88" s="14"/>
      <c r="J88" s="14"/>
      <c r="K88" s="14"/>
      <c r="L88" s="14"/>
      <c r="M88" s="14"/>
      <c r="N88" s="14"/>
      <c r="O88" s="14"/>
      <c r="P88" s="13"/>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14"/>
      <c r="AR88" s="14"/>
      <c r="AS88" s="14"/>
      <c r="AT88" s="14"/>
      <c r="AU88" s="1"/>
      <c r="AV88" s="1"/>
      <c r="AW88" s="1"/>
      <c r="AX88" s="1"/>
      <c r="AY88" s="1"/>
      <c r="AZ88" s="1"/>
      <c r="BA88" s="1"/>
      <c r="BB88" s="1"/>
      <c r="BC88" s="1"/>
      <c r="BD88" s="1"/>
    </row>
    <row r="89" spans="1:56" ht="15" customHeight="1" x14ac:dyDescent="0.25">
      <c r="A89" s="3"/>
      <c r="B89" s="130" t="s">
        <v>48</v>
      </c>
      <c r="C89" s="105"/>
      <c r="D89" s="105"/>
      <c r="E89" s="105"/>
      <c r="F89" s="105"/>
      <c r="G89" s="105"/>
      <c r="H89" s="105"/>
      <c r="I89" s="105"/>
      <c r="J89" s="105"/>
      <c r="K89" s="105"/>
      <c r="L89" s="105"/>
      <c r="M89" s="105"/>
      <c r="N89" s="105"/>
      <c r="O89" s="105"/>
      <c r="P89" s="14"/>
      <c r="Q89" s="247"/>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4"/>
      <c r="AQ89" s="26"/>
      <c r="AR89" s="14"/>
      <c r="AS89" s="14"/>
      <c r="AT89" s="14"/>
      <c r="AU89" s="1"/>
      <c r="AV89" s="1"/>
      <c r="AW89" s="1"/>
      <c r="AX89" s="1"/>
      <c r="AY89" s="1"/>
      <c r="AZ89" s="1"/>
      <c r="BA89" s="1"/>
      <c r="BB89" s="1"/>
      <c r="BC89" s="1"/>
      <c r="BD89" s="1"/>
    </row>
    <row r="90" spans="1:56" ht="2.25" customHeight="1" x14ac:dyDescent="0.25">
      <c r="A90" s="3"/>
      <c r="B90" s="14"/>
      <c r="C90" s="14"/>
      <c r="D90" s="14"/>
      <c r="E90" s="14"/>
      <c r="F90" s="14"/>
      <c r="G90" s="14"/>
      <c r="H90" s="14"/>
      <c r="I90" s="14"/>
      <c r="J90" s="14"/>
      <c r="K90" s="14"/>
      <c r="L90" s="14"/>
      <c r="M90" s="14"/>
      <c r="N90" s="14"/>
      <c r="O90" s="14"/>
      <c r="P90" s="13"/>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6"/>
      <c r="AR90" s="14"/>
      <c r="AS90" s="14"/>
      <c r="AT90" s="14"/>
      <c r="AU90" s="1"/>
      <c r="AV90" s="1"/>
      <c r="AW90" s="1"/>
      <c r="AX90" s="1"/>
      <c r="AY90" s="1"/>
      <c r="AZ90" s="1"/>
      <c r="BA90" s="1"/>
      <c r="BB90" s="1"/>
      <c r="BC90" s="1"/>
      <c r="BD90" s="1"/>
    </row>
    <row r="91" spans="1:56" ht="15" customHeight="1" x14ac:dyDescent="0.25">
      <c r="A91" s="3"/>
      <c r="B91" s="130" t="s">
        <v>49</v>
      </c>
      <c r="C91" s="105"/>
      <c r="D91" s="105"/>
      <c r="E91" s="105"/>
      <c r="F91" s="105"/>
      <c r="G91" s="105"/>
      <c r="H91" s="105"/>
      <c r="I91" s="105"/>
      <c r="J91" s="105"/>
      <c r="K91" s="105"/>
      <c r="L91" s="105"/>
      <c r="M91" s="105"/>
      <c r="N91" s="105"/>
      <c r="O91" s="105"/>
      <c r="P91" s="14"/>
      <c r="Q91" s="247"/>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4"/>
      <c r="AQ91" s="26"/>
      <c r="AR91" s="14"/>
      <c r="AS91" s="14"/>
      <c r="AT91" s="14"/>
      <c r="AU91" s="1"/>
      <c r="AV91" s="1"/>
      <c r="AW91" s="1"/>
      <c r="AX91" s="1"/>
      <c r="AY91" s="1"/>
      <c r="AZ91" s="1"/>
      <c r="BA91" s="1"/>
      <c r="BB91" s="1"/>
      <c r="BC91" s="1"/>
      <c r="BD91" s="1"/>
    </row>
    <row r="92" spans="1:56" ht="2.25" customHeight="1" x14ac:dyDescent="0.25">
      <c r="A92" s="3"/>
      <c r="B92" s="14"/>
      <c r="C92" s="14"/>
      <c r="D92" s="14"/>
      <c r="E92" s="14"/>
      <c r="F92" s="14"/>
      <c r="G92" s="14"/>
      <c r="H92" s="14"/>
      <c r="I92" s="14"/>
      <c r="J92" s="14"/>
      <c r="K92" s="14"/>
      <c r="L92" s="14"/>
      <c r="M92" s="14"/>
      <c r="N92" s="14"/>
      <c r="O92" s="14"/>
      <c r="P92" s="13"/>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14"/>
      <c r="AR92" s="14"/>
      <c r="AS92" s="14"/>
      <c r="AT92" s="14"/>
      <c r="AU92" s="1"/>
      <c r="AV92" s="1"/>
      <c r="AW92" s="1"/>
      <c r="AX92" s="1"/>
      <c r="AY92" s="1"/>
      <c r="AZ92" s="1"/>
      <c r="BA92" s="1"/>
      <c r="BB92" s="1"/>
      <c r="BC92" s="1"/>
      <c r="BD92" s="1"/>
    </row>
    <row r="93" spans="1:56" ht="15" customHeight="1" x14ac:dyDescent="0.25">
      <c r="A93" s="3"/>
      <c r="B93" s="130" t="s">
        <v>50</v>
      </c>
      <c r="C93" s="105"/>
      <c r="D93" s="105"/>
      <c r="E93" s="105"/>
      <c r="F93" s="105"/>
      <c r="G93" s="105"/>
      <c r="H93" s="105"/>
      <c r="I93" s="105"/>
      <c r="J93" s="105"/>
      <c r="K93" s="105"/>
      <c r="L93" s="105"/>
      <c r="M93" s="105"/>
      <c r="N93" s="105"/>
      <c r="O93" s="105"/>
      <c r="P93" s="14"/>
      <c r="Q93" s="248"/>
      <c r="R93" s="249"/>
      <c r="S93" s="249"/>
      <c r="T93" s="249"/>
      <c r="U93" s="249"/>
      <c r="V93" s="250"/>
      <c r="W93" s="105" t="s">
        <v>51</v>
      </c>
      <c r="X93" s="105"/>
      <c r="Y93" s="14"/>
      <c r="Z93" s="248"/>
      <c r="AA93" s="249"/>
      <c r="AB93" s="249"/>
      <c r="AC93" s="249"/>
      <c r="AD93" s="249"/>
      <c r="AE93" s="250"/>
      <c r="AF93" s="105" t="s">
        <v>52</v>
      </c>
      <c r="AG93" s="105"/>
      <c r="AH93" s="14"/>
      <c r="AI93" s="248"/>
      <c r="AJ93" s="249"/>
      <c r="AK93" s="249"/>
      <c r="AL93" s="249"/>
      <c r="AM93" s="249"/>
      <c r="AN93" s="250"/>
      <c r="AO93" s="105" t="s">
        <v>53</v>
      </c>
      <c r="AP93" s="105"/>
      <c r="AQ93" s="14"/>
      <c r="AR93" s="14"/>
      <c r="AS93" s="14"/>
      <c r="AT93" s="14"/>
      <c r="AU93" s="1"/>
      <c r="AV93" s="1"/>
      <c r="AW93" s="1"/>
      <c r="AX93" s="1"/>
      <c r="AY93" s="1"/>
      <c r="AZ93" s="1"/>
      <c r="BA93" s="1"/>
      <c r="BB93" s="1"/>
      <c r="BC93" s="1"/>
      <c r="BD93" s="1"/>
    </row>
    <row r="94" spans="1:56" ht="2.25" customHeight="1" x14ac:dyDescent="0.25">
      <c r="A94" s="3"/>
      <c r="B94" s="14"/>
      <c r="C94" s="14"/>
      <c r="D94" s="14"/>
      <c r="E94" s="14"/>
      <c r="F94" s="14"/>
      <c r="G94" s="14"/>
      <c r="H94" s="14"/>
      <c r="I94" s="14"/>
      <c r="J94" s="14"/>
      <c r="K94" s="14"/>
      <c r="L94" s="14"/>
      <c r="M94" s="14"/>
      <c r="N94" s="14"/>
      <c r="O94" s="14"/>
      <c r="P94" s="13"/>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
      <c r="AV94" s="1"/>
      <c r="AW94" s="1"/>
      <c r="AX94" s="1"/>
      <c r="AY94" s="1"/>
      <c r="AZ94" s="1"/>
      <c r="BA94" s="1"/>
      <c r="BB94" s="1"/>
      <c r="BC94" s="1"/>
      <c r="BD94" s="1"/>
    </row>
    <row r="95" spans="1:56" ht="15" customHeight="1" x14ac:dyDescent="0.25">
      <c r="A95" s="3"/>
      <c r="B95" s="130" t="s">
        <v>54</v>
      </c>
      <c r="C95" s="130"/>
      <c r="D95" s="130"/>
      <c r="E95" s="130"/>
      <c r="F95" s="130"/>
      <c r="G95" s="130"/>
      <c r="H95" s="130"/>
      <c r="I95" s="130"/>
      <c r="J95" s="130"/>
      <c r="K95" s="130"/>
      <c r="L95" s="130"/>
      <c r="M95" s="130"/>
      <c r="N95" s="130"/>
      <c r="O95" s="130"/>
      <c r="P95" s="14"/>
      <c r="Q95" s="14" t="s">
        <v>55</v>
      </c>
      <c r="R95" s="42"/>
      <c r="S95" s="71"/>
      <c r="T95" s="71"/>
      <c r="U95" s="14"/>
      <c r="V95" s="14" t="s">
        <v>56</v>
      </c>
      <c r="W95" s="14"/>
      <c r="X95" s="42"/>
      <c r="Y95" s="71"/>
      <c r="Z95" s="71"/>
      <c r="AA95" s="26"/>
      <c r="AB95" s="14" t="s">
        <v>57</v>
      </c>
      <c r="AC95" s="42"/>
      <c r="AD95" s="71"/>
      <c r="AE95" s="71"/>
      <c r="AF95" s="71"/>
      <c r="AG95" s="71"/>
      <c r="AH95" s="14"/>
      <c r="AI95" s="14"/>
      <c r="AJ95" s="14"/>
      <c r="AK95" s="14"/>
      <c r="AL95" s="43"/>
      <c r="AM95" s="43"/>
      <c r="AN95" s="43"/>
      <c r="AO95" s="43"/>
      <c r="AP95" s="43"/>
      <c r="AQ95" s="26"/>
      <c r="AR95" s="14"/>
      <c r="AS95" s="14"/>
      <c r="AT95" s="14"/>
      <c r="AU95" s="1"/>
      <c r="AV95" s="1"/>
      <c r="AW95" s="1"/>
      <c r="AX95" s="1"/>
      <c r="AY95" s="1"/>
      <c r="AZ95" s="1"/>
      <c r="BA95" s="1"/>
      <c r="BB95" s="1"/>
      <c r="BC95" s="1"/>
      <c r="BD95" s="1"/>
    </row>
    <row r="96" spans="1:56" ht="15" customHeight="1" x14ac:dyDescent="0.25">
      <c r="A96" s="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
      <c r="AV96" s="1"/>
      <c r="AW96" s="1"/>
      <c r="AX96" s="1"/>
      <c r="AY96" s="1"/>
      <c r="AZ96" s="1"/>
      <c r="BA96" s="1"/>
      <c r="BB96" s="1"/>
      <c r="BC96" s="1"/>
      <c r="BD96" s="1"/>
    </row>
    <row r="97" spans="1:56" ht="15" customHeight="1" x14ac:dyDescent="0.25">
      <c r="A97" s="39">
        <v>9</v>
      </c>
      <c r="B97" s="156" t="s">
        <v>58</v>
      </c>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
      <c r="AR97" s="14"/>
      <c r="AS97" s="14"/>
      <c r="AT97" s="14"/>
      <c r="AU97" s="1"/>
      <c r="AV97" s="1"/>
      <c r="AW97" s="1"/>
      <c r="AX97" s="1"/>
      <c r="AY97" s="1"/>
      <c r="AZ97" s="1"/>
      <c r="BA97" s="1"/>
      <c r="BB97" s="1"/>
      <c r="BC97" s="1"/>
      <c r="BD97" s="1"/>
    </row>
    <row r="98" spans="1:56" ht="15" hidden="1" customHeight="1" x14ac:dyDescent="0.25">
      <c r="A98" s="3"/>
      <c r="B98" s="14"/>
      <c r="C98" s="14"/>
      <c r="D98" s="14"/>
      <c r="E98" s="14"/>
      <c r="F98" s="14"/>
      <c r="G98" s="14"/>
      <c r="H98" s="14"/>
      <c r="I98" s="14"/>
      <c r="J98" s="14"/>
      <c r="K98" s="14"/>
      <c r="L98" s="14"/>
      <c r="M98" s="14"/>
      <c r="N98" s="14"/>
      <c r="O98" s="14"/>
      <c r="P98" s="13"/>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
      <c r="AV98" s="1"/>
      <c r="AW98" s="1"/>
      <c r="AX98" s="1"/>
      <c r="AY98" s="1"/>
      <c r="AZ98" s="1"/>
      <c r="BA98" s="1"/>
      <c r="BB98" s="1"/>
      <c r="BC98" s="1"/>
      <c r="BD98" s="1"/>
    </row>
    <row r="99" spans="1:56" ht="15" customHeight="1" x14ac:dyDescent="0.25">
      <c r="A99" s="3"/>
      <c r="B99" s="14"/>
      <c r="C99" s="105" t="s">
        <v>59</v>
      </c>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4"/>
      <c r="AR99" s="14"/>
      <c r="AS99" s="14"/>
      <c r="AT99" s="14"/>
      <c r="AU99" s="1"/>
      <c r="AV99" s="1"/>
      <c r="AW99" s="1"/>
      <c r="AX99" s="1"/>
      <c r="AY99" s="1"/>
      <c r="AZ99" s="1"/>
      <c r="BA99" s="1"/>
      <c r="BB99" s="1"/>
      <c r="BC99" s="1"/>
      <c r="BD99" s="1"/>
    </row>
    <row r="100" spans="1:56" ht="15" hidden="1" customHeight="1" x14ac:dyDescent="0.25">
      <c r="A100" s="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
      <c r="AV100" s="1"/>
      <c r="AW100" s="1"/>
      <c r="AX100" s="1"/>
      <c r="AY100" s="1"/>
      <c r="AZ100" s="1"/>
      <c r="BA100" s="1"/>
      <c r="BB100" s="1"/>
      <c r="BC100" s="1"/>
      <c r="BD100" s="1"/>
    </row>
    <row r="101" spans="1:56" ht="15" customHeight="1" x14ac:dyDescent="0.25">
      <c r="A101" s="3"/>
      <c r="B101" s="14"/>
      <c r="C101" s="105" t="s">
        <v>60</v>
      </c>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4"/>
      <c r="AR101" s="14"/>
      <c r="AS101" s="14"/>
      <c r="AT101" s="14"/>
      <c r="AU101" s="1"/>
      <c r="AV101" s="1"/>
      <c r="AW101" s="1"/>
      <c r="AX101" s="1"/>
      <c r="AY101" s="1"/>
      <c r="AZ101" s="1"/>
      <c r="BA101" s="1"/>
      <c r="BB101" s="1"/>
      <c r="BC101" s="1"/>
      <c r="BD101" s="1"/>
    </row>
    <row r="102" spans="1:56" ht="15" customHeight="1" x14ac:dyDescent="0.25">
      <c r="A102" s="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
      <c r="AV102" s="1"/>
      <c r="AW102" s="1"/>
      <c r="AX102" s="1"/>
      <c r="AY102" s="1"/>
      <c r="AZ102" s="1"/>
      <c r="BA102" s="1"/>
      <c r="BB102" s="1"/>
      <c r="BC102" s="1"/>
      <c r="BD102" s="1"/>
    </row>
    <row r="103" spans="1:56" ht="15" customHeight="1" x14ac:dyDescent="0.25">
      <c r="A103" s="39">
        <v>10</v>
      </c>
      <c r="B103" s="140" t="s">
        <v>61</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4"/>
      <c r="AR103" s="14"/>
      <c r="AS103" s="14"/>
      <c r="AT103" s="14"/>
      <c r="AU103" s="1"/>
      <c r="AV103" s="1"/>
      <c r="AW103" s="1"/>
      <c r="AX103" s="1"/>
      <c r="AY103" s="1"/>
      <c r="AZ103" s="1"/>
      <c r="BA103" s="1"/>
      <c r="BB103" s="1"/>
      <c r="BC103" s="1"/>
      <c r="BD103" s="1"/>
    </row>
    <row r="104" spans="1:56" ht="45" customHeight="1" x14ac:dyDescent="0.25">
      <c r="A104" s="3"/>
      <c r="B104" s="167" t="s">
        <v>62</v>
      </c>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4"/>
      <c r="AR104" s="14"/>
      <c r="AS104" s="14"/>
      <c r="AT104" s="14"/>
      <c r="AU104" s="1"/>
      <c r="AV104" s="1"/>
      <c r="AW104" s="1"/>
      <c r="AX104" s="1"/>
      <c r="AY104" s="1"/>
      <c r="AZ104" s="1"/>
      <c r="BA104" s="1"/>
      <c r="BB104" s="1"/>
      <c r="BC104" s="1"/>
      <c r="BD104" s="1"/>
    </row>
    <row r="105" spans="1:56" ht="15" customHeight="1" x14ac:dyDescent="0.25">
      <c r="A105" s="3"/>
      <c r="B105" s="14"/>
      <c r="C105" s="105" t="s">
        <v>33</v>
      </c>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4"/>
      <c r="AR105" s="14"/>
      <c r="AS105" s="14"/>
      <c r="AT105" s="14"/>
      <c r="AU105" s="1"/>
      <c r="AV105" s="1"/>
      <c r="AW105" s="1"/>
      <c r="AX105" s="1"/>
      <c r="AY105" s="1"/>
      <c r="AZ105" s="1"/>
      <c r="BA105" s="1"/>
      <c r="BB105" s="1"/>
      <c r="BC105" s="1"/>
      <c r="BD105" s="1"/>
    </row>
    <row r="106" spans="1:56" ht="15" hidden="1" customHeight="1" x14ac:dyDescent="0.25">
      <c r="A106" s="3"/>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
      <c r="AV106" s="1"/>
      <c r="AW106" s="1"/>
      <c r="AX106" s="1"/>
      <c r="AY106" s="1"/>
      <c r="AZ106" s="1"/>
      <c r="BA106" s="1"/>
      <c r="BB106" s="1"/>
      <c r="BC106" s="1"/>
      <c r="BD106" s="1"/>
    </row>
    <row r="107" spans="1:56" ht="15" customHeight="1" x14ac:dyDescent="0.25">
      <c r="A107" s="3"/>
      <c r="B107" s="14"/>
      <c r="C107" s="105" t="s">
        <v>34</v>
      </c>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4"/>
      <c r="AR107" s="14"/>
      <c r="AS107" s="14"/>
      <c r="AT107" s="14"/>
      <c r="AU107" s="1"/>
      <c r="AV107" s="1"/>
      <c r="AW107" s="1"/>
      <c r="AX107" s="1"/>
      <c r="AY107" s="1"/>
      <c r="AZ107" s="1"/>
      <c r="BA107" s="1"/>
      <c r="BB107" s="1"/>
      <c r="BC107" s="1"/>
      <c r="BD107" s="1"/>
    </row>
    <row r="108" spans="1:56" ht="15" customHeight="1" x14ac:dyDescent="0.25">
      <c r="A108" s="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
      <c r="AV108" s="1"/>
      <c r="AW108" s="1"/>
      <c r="AX108" s="1"/>
      <c r="AY108" s="1"/>
      <c r="AZ108" s="1"/>
      <c r="BA108" s="1"/>
      <c r="BB108" s="1"/>
      <c r="BC108" s="1"/>
      <c r="BD108" s="1"/>
    </row>
    <row r="109" spans="1:56" ht="15" customHeight="1" x14ac:dyDescent="0.25">
      <c r="A109" s="39">
        <v>11</v>
      </c>
      <c r="B109" s="140" t="s">
        <v>63</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4"/>
      <c r="AR109" s="14"/>
      <c r="AS109" s="14"/>
      <c r="AT109" s="14"/>
      <c r="AU109" s="1"/>
      <c r="AV109" s="1"/>
      <c r="AW109" s="1"/>
      <c r="AX109" s="1"/>
      <c r="AY109" s="1"/>
      <c r="AZ109" s="1"/>
      <c r="BA109" s="1"/>
      <c r="BB109" s="1"/>
      <c r="BC109" s="1"/>
      <c r="BD109" s="1"/>
    </row>
    <row r="110" spans="1:56" ht="15" customHeight="1" x14ac:dyDescent="0.25">
      <c r="A110" s="39"/>
      <c r="B110" s="20"/>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
      <c r="AV110" s="1"/>
      <c r="AW110" s="1"/>
      <c r="AX110" s="1"/>
      <c r="AY110" s="1"/>
      <c r="AZ110" s="1"/>
      <c r="BA110" s="1"/>
      <c r="BB110" s="1"/>
      <c r="BC110" s="1"/>
      <c r="BD110" s="1"/>
    </row>
    <row r="111" spans="1:56" ht="15" customHeight="1" x14ac:dyDescent="0.25">
      <c r="A111" s="3"/>
      <c r="B111" s="103" t="s">
        <v>64</v>
      </c>
      <c r="C111" s="105"/>
      <c r="D111" s="105"/>
      <c r="E111" s="105"/>
      <c r="F111" s="105"/>
      <c r="G111" s="105"/>
      <c r="H111" s="105"/>
      <c r="I111" s="105"/>
      <c r="J111" s="105"/>
      <c r="K111" s="105"/>
      <c r="L111" s="105"/>
      <c r="M111" s="105"/>
      <c r="N111" s="105"/>
      <c r="O111" s="105"/>
      <c r="P111" s="14"/>
      <c r="Q111" s="242"/>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4"/>
      <c r="AQ111" s="14"/>
      <c r="AR111" s="14"/>
      <c r="AS111" s="14"/>
      <c r="AT111" s="14"/>
      <c r="AU111" s="1"/>
      <c r="AV111" s="1"/>
      <c r="AW111" s="1"/>
      <c r="AX111" s="1"/>
      <c r="AY111" s="1"/>
      <c r="AZ111" s="1"/>
      <c r="BA111" s="1"/>
      <c r="BB111" s="1"/>
      <c r="BC111" s="1"/>
      <c r="BD111" s="1"/>
    </row>
    <row r="112" spans="1:56" ht="2.25" customHeight="1" x14ac:dyDescent="0.25">
      <c r="A112" s="3"/>
      <c r="B112" s="14"/>
      <c r="C112" s="14"/>
      <c r="D112" s="14"/>
      <c r="E112" s="14"/>
      <c r="F112" s="14"/>
      <c r="G112" s="14"/>
      <c r="H112" s="14"/>
      <c r="I112" s="14"/>
      <c r="J112" s="14"/>
      <c r="K112" s="14"/>
      <c r="L112" s="14"/>
      <c r="M112" s="14"/>
      <c r="N112" s="14"/>
      <c r="O112" s="14"/>
      <c r="P112" s="14"/>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14"/>
      <c r="AR112" s="14"/>
      <c r="AS112" s="14"/>
      <c r="AT112" s="14"/>
      <c r="AU112" s="1"/>
      <c r="AV112" s="1"/>
      <c r="AW112" s="1"/>
      <c r="AX112" s="1"/>
      <c r="AY112" s="1"/>
      <c r="AZ112" s="1"/>
      <c r="BA112" s="1"/>
      <c r="BB112" s="1"/>
      <c r="BC112" s="1"/>
      <c r="BD112" s="1"/>
    </row>
    <row r="113" spans="1:56" ht="15" customHeight="1" x14ac:dyDescent="0.25">
      <c r="A113" s="3"/>
      <c r="B113" s="103" t="s">
        <v>37</v>
      </c>
      <c r="C113" s="105"/>
      <c r="D113" s="105"/>
      <c r="E113" s="105"/>
      <c r="F113" s="105"/>
      <c r="G113" s="105"/>
      <c r="H113" s="105"/>
      <c r="I113" s="105"/>
      <c r="J113" s="105"/>
      <c r="K113" s="105"/>
      <c r="L113" s="105"/>
      <c r="M113" s="105"/>
      <c r="N113" s="105"/>
      <c r="O113" s="105"/>
      <c r="P113" s="14"/>
      <c r="Q113" s="242"/>
      <c r="R113" s="245"/>
      <c r="S113" s="245"/>
      <c r="T113" s="245"/>
      <c r="U113" s="245"/>
      <c r="V113" s="245"/>
      <c r="W113" s="245"/>
      <c r="X113" s="245"/>
      <c r="Y113" s="245"/>
      <c r="Z113" s="245"/>
      <c r="AA113" s="245"/>
      <c r="AB113" s="245"/>
      <c r="AC113" s="245"/>
      <c r="AD113" s="245"/>
      <c r="AE113" s="245"/>
      <c r="AF113" s="245"/>
      <c r="AG113" s="245"/>
      <c r="AH113" s="245"/>
      <c r="AI113" s="245"/>
      <c r="AJ113" s="245"/>
      <c r="AK113" s="246"/>
      <c r="AL113" s="40"/>
      <c r="AM113" s="225"/>
      <c r="AN113" s="226"/>
      <c r="AO113" s="226"/>
      <c r="AP113" s="227"/>
      <c r="AQ113" s="14"/>
      <c r="AR113" s="14"/>
      <c r="AS113" s="14"/>
      <c r="AT113" s="14"/>
      <c r="AU113" s="1"/>
      <c r="AV113" s="1"/>
      <c r="AW113" s="1"/>
      <c r="AX113" s="1"/>
      <c r="AY113" s="1"/>
      <c r="AZ113" s="1"/>
      <c r="BA113" s="1"/>
      <c r="BB113" s="1"/>
      <c r="BC113" s="1"/>
      <c r="BD113" s="1"/>
    </row>
    <row r="114" spans="1:56" ht="2.25" customHeight="1" x14ac:dyDescent="0.25">
      <c r="A114" s="3"/>
      <c r="B114" s="14"/>
      <c r="C114" s="14"/>
      <c r="D114" s="14"/>
      <c r="E114" s="14"/>
      <c r="F114" s="14"/>
      <c r="G114" s="14"/>
      <c r="H114" s="14"/>
      <c r="I114" s="14"/>
      <c r="J114" s="14"/>
      <c r="K114" s="14"/>
      <c r="L114" s="14"/>
      <c r="M114" s="14"/>
      <c r="N114" s="14"/>
      <c r="O114" s="14"/>
      <c r="P114" s="14"/>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14"/>
      <c r="AR114" s="14"/>
      <c r="AS114" s="14"/>
      <c r="AT114" s="14"/>
      <c r="AU114" s="1"/>
      <c r="AV114" s="1"/>
      <c r="AW114" s="1"/>
      <c r="AX114" s="1"/>
      <c r="AY114" s="1"/>
      <c r="AZ114" s="1"/>
      <c r="BA114" s="1"/>
      <c r="BB114" s="1"/>
      <c r="BC114" s="1"/>
      <c r="BD114" s="1"/>
    </row>
    <row r="115" spans="1:56" ht="15" customHeight="1" x14ac:dyDescent="0.25">
      <c r="A115" s="3"/>
      <c r="B115" s="103" t="s">
        <v>38</v>
      </c>
      <c r="C115" s="105"/>
      <c r="D115" s="105"/>
      <c r="E115" s="105"/>
      <c r="F115" s="105"/>
      <c r="G115" s="105"/>
      <c r="H115" s="105"/>
      <c r="I115" s="105"/>
      <c r="J115" s="105"/>
      <c r="K115" s="105"/>
      <c r="L115" s="105"/>
      <c r="M115" s="105"/>
      <c r="N115" s="105"/>
      <c r="O115" s="105"/>
      <c r="P115" s="14"/>
      <c r="Q115" s="225"/>
      <c r="R115" s="226"/>
      <c r="S115" s="226"/>
      <c r="T115" s="227"/>
      <c r="U115" s="40"/>
      <c r="V115" s="242"/>
      <c r="W115" s="245"/>
      <c r="X115" s="245"/>
      <c r="Y115" s="245"/>
      <c r="Z115" s="245"/>
      <c r="AA115" s="245"/>
      <c r="AB115" s="245"/>
      <c r="AC115" s="245"/>
      <c r="AD115" s="245"/>
      <c r="AE115" s="245"/>
      <c r="AF115" s="245"/>
      <c r="AG115" s="245"/>
      <c r="AH115" s="245"/>
      <c r="AI115" s="245"/>
      <c r="AJ115" s="245"/>
      <c r="AK115" s="245"/>
      <c r="AL115" s="245"/>
      <c r="AM115" s="245"/>
      <c r="AN115" s="245"/>
      <c r="AO115" s="245"/>
      <c r="AP115" s="246"/>
      <c r="AQ115" s="14"/>
      <c r="AR115" s="14"/>
      <c r="AS115" s="14"/>
      <c r="AT115" s="14"/>
      <c r="AU115" s="1"/>
      <c r="AV115" s="1"/>
      <c r="AW115" s="1"/>
      <c r="AX115" s="1"/>
      <c r="AY115" s="1"/>
      <c r="AZ115" s="1"/>
      <c r="BA115" s="1"/>
      <c r="BB115" s="1"/>
      <c r="BC115" s="1"/>
      <c r="BD115" s="1"/>
    </row>
    <row r="116" spans="1:56" ht="2.25" customHeight="1" x14ac:dyDescent="0.25">
      <c r="A116" s="3"/>
      <c r="B116" s="14"/>
      <c r="C116" s="14"/>
      <c r="D116" s="14"/>
      <c r="E116" s="14"/>
      <c r="F116" s="14"/>
      <c r="G116" s="14"/>
      <c r="H116" s="14"/>
      <c r="I116" s="14"/>
      <c r="J116" s="14"/>
      <c r="K116" s="14"/>
      <c r="L116" s="14"/>
      <c r="M116" s="14"/>
      <c r="N116" s="14"/>
      <c r="O116" s="14"/>
      <c r="P116" s="14"/>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14"/>
      <c r="AR116" s="14"/>
      <c r="AS116" s="14"/>
      <c r="AT116" s="14"/>
      <c r="AU116" s="1"/>
      <c r="AV116" s="1"/>
      <c r="AW116" s="1"/>
      <c r="AX116" s="1"/>
      <c r="AY116" s="1"/>
      <c r="AZ116" s="1"/>
      <c r="BA116" s="1"/>
      <c r="BB116" s="1"/>
      <c r="BC116" s="1"/>
      <c r="BD116" s="1"/>
    </row>
    <row r="117" spans="1:56" ht="15" customHeight="1" x14ac:dyDescent="0.25">
      <c r="A117" s="3"/>
      <c r="B117" s="103" t="s">
        <v>65</v>
      </c>
      <c r="C117" s="105"/>
      <c r="D117" s="105"/>
      <c r="E117" s="105"/>
      <c r="F117" s="105"/>
      <c r="G117" s="105"/>
      <c r="H117" s="105"/>
      <c r="I117" s="105"/>
      <c r="J117" s="105"/>
      <c r="K117" s="105"/>
      <c r="L117" s="105"/>
      <c r="M117" s="105"/>
      <c r="N117" s="105"/>
      <c r="O117" s="105"/>
      <c r="P117" s="14"/>
      <c r="Q117" s="242"/>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4"/>
      <c r="AQ117" s="14"/>
      <c r="AR117" s="14"/>
      <c r="AS117" s="14"/>
      <c r="AT117" s="14"/>
      <c r="AU117" s="1"/>
      <c r="AV117" s="1"/>
      <c r="AW117" s="1"/>
      <c r="AX117" s="1"/>
      <c r="AY117" s="1"/>
      <c r="AZ117" s="1"/>
      <c r="BA117" s="1"/>
      <c r="BB117" s="1"/>
      <c r="BC117" s="1"/>
      <c r="BD117" s="1"/>
    </row>
    <row r="118" spans="1:56" ht="2.25" customHeight="1" x14ac:dyDescent="0.25">
      <c r="A118" s="3"/>
      <c r="B118" s="14"/>
      <c r="C118" s="14"/>
      <c r="D118" s="14"/>
      <c r="E118" s="14"/>
      <c r="F118" s="14"/>
      <c r="G118" s="14"/>
      <c r="H118" s="14"/>
      <c r="I118" s="14"/>
      <c r="J118" s="14"/>
      <c r="K118" s="14"/>
      <c r="L118" s="14"/>
      <c r="M118" s="14"/>
      <c r="N118" s="14"/>
      <c r="O118" s="14"/>
      <c r="P118" s="14"/>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14"/>
      <c r="AR118" s="14"/>
      <c r="AS118" s="14"/>
      <c r="AT118" s="14"/>
      <c r="AU118" s="1"/>
      <c r="AV118" s="1"/>
      <c r="AW118" s="1"/>
      <c r="AX118" s="1"/>
      <c r="AY118" s="1"/>
      <c r="AZ118" s="1"/>
      <c r="BA118" s="1"/>
      <c r="BB118" s="1"/>
      <c r="BC118" s="1"/>
      <c r="BD118" s="1"/>
    </row>
    <row r="119" spans="1:56" ht="15" customHeight="1" x14ac:dyDescent="0.25">
      <c r="A119" s="3"/>
      <c r="B119" s="103" t="s">
        <v>66</v>
      </c>
      <c r="C119" s="105"/>
      <c r="D119" s="105"/>
      <c r="E119" s="105"/>
      <c r="F119" s="105"/>
      <c r="G119" s="105"/>
      <c r="H119" s="105"/>
      <c r="I119" s="105"/>
      <c r="J119" s="105"/>
      <c r="K119" s="105"/>
      <c r="L119" s="105"/>
      <c r="M119" s="105"/>
      <c r="N119" s="105"/>
      <c r="O119" s="105"/>
      <c r="P119" s="14"/>
      <c r="Q119" s="242"/>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4"/>
      <c r="AQ119" s="14"/>
      <c r="AR119" s="14"/>
      <c r="AS119" s="14"/>
      <c r="AT119" s="14"/>
      <c r="AU119" s="1"/>
      <c r="AV119" s="1"/>
      <c r="AW119" s="1"/>
      <c r="AX119" s="1"/>
      <c r="AY119" s="1"/>
      <c r="AZ119" s="1"/>
      <c r="BA119" s="1"/>
      <c r="BB119" s="1"/>
      <c r="BC119" s="1"/>
      <c r="BD119" s="1"/>
    </row>
    <row r="120" spans="1:56" ht="2.25" customHeight="1" x14ac:dyDescent="0.25">
      <c r="A120" s="3"/>
      <c r="B120" s="14"/>
      <c r="C120" s="14"/>
      <c r="D120" s="14"/>
      <c r="E120" s="14"/>
      <c r="F120" s="14"/>
      <c r="G120" s="14"/>
      <c r="H120" s="14"/>
      <c r="I120" s="14"/>
      <c r="J120" s="14"/>
      <c r="K120" s="14"/>
      <c r="L120" s="14"/>
      <c r="M120" s="14"/>
      <c r="N120" s="14"/>
      <c r="O120" s="14"/>
      <c r="P120" s="14"/>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14"/>
      <c r="AR120" s="14"/>
      <c r="AS120" s="14"/>
      <c r="AT120" s="14"/>
      <c r="AU120" s="1"/>
      <c r="AV120" s="1"/>
      <c r="AW120" s="1"/>
      <c r="AX120" s="1"/>
      <c r="AY120" s="1"/>
      <c r="AZ120" s="1"/>
      <c r="BA120" s="1"/>
      <c r="BB120" s="1"/>
      <c r="BC120" s="1"/>
      <c r="BD120" s="1"/>
    </row>
    <row r="121" spans="1:56" ht="15" customHeight="1" x14ac:dyDescent="0.25">
      <c r="A121" s="3"/>
      <c r="B121" s="103" t="s">
        <v>67</v>
      </c>
      <c r="C121" s="105"/>
      <c r="D121" s="105"/>
      <c r="E121" s="105"/>
      <c r="F121" s="105"/>
      <c r="G121" s="105"/>
      <c r="H121" s="105"/>
      <c r="I121" s="105"/>
      <c r="J121" s="105"/>
      <c r="K121" s="105"/>
      <c r="L121" s="105"/>
      <c r="M121" s="105"/>
      <c r="N121" s="105"/>
      <c r="O121" s="105"/>
      <c r="P121" s="14"/>
      <c r="Q121" s="242"/>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4"/>
      <c r="AQ121" s="14"/>
      <c r="AR121" s="14"/>
      <c r="AS121" s="14"/>
      <c r="AT121" s="14"/>
      <c r="AU121" s="1"/>
      <c r="AV121" s="1"/>
      <c r="AW121" s="1"/>
      <c r="AX121" s="1"/>
      <c r="AY121" s="1"/>
      <c r="AZ121" s="1"/>
      <c r="BA121" s="1"/>
      <c r="BB121" s="1"/>
      <c r="BC121" s="1"/>
      <c r="BD121" s="1"/>
    </row>
    <row r="122" spans="1:56" ht="15" customHeight="1" x14ac:dyDescent="0.25">
      <c r="A122" s="3">
        <v>12</v>
      </c>
      <c r="B122" s="128" t="s">
        <v>68</v>
      </c>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4"/>
      <c r="AR122" s="14"/>
      <c r="AS122" s="14"/>
      <c r="AT122" s="14"/>
      <c r="AU122" s="1"/>
      <c r="AV122" s="1"/>
      <c r="AW122" s="1"/>
      <c r="AX122" s="1"/>
      <c r="AY122" s="1"/>
      <c r="AZ122" s="1"/>
      <c r="BA122" s="1"/>
      <c r="BB122" s="1"/>
      <c r="BC122" s="1"/>
      <c r="BD122" s="1"/>
    </row>
    <row r="123" spans="1:56" ht="15" customHeight="1" x14ac:dyDescent="0.25">
      <c r="A123" s="3"/>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4"/>
      <c r="AR123" s="14"/>
      <c r="AS123" s="14"/>
      <c r="AT123" s="14"/>
      <c r="AU123" s="1"/>
      <c r="AV123" s="1"/>
      <c r="AW123" s="1"/>
      <c r="AX123" s="1"/>
      <c r="AY123" s="1"/>
      <c r="AZ123" s="1"/>
      <c r="BA123" s="1"/>
      <c r="BB123" s="1"/>
      <c r="BC123" s="1"/>
      <c r="BD123" s="1"/>
    </row>
    <row r="124" spans="1:56" ht="15" customHeight="1" x14ac:dyDescent="0.25">
      <c r="A124" s="39"/>
      <c r="B124" s="20"/>
      <c r="C124" s="14"/>
      <c r="D124" s="14"/>
      <c r="E124" s="14"/>
      <c r="F124" s="14"/>
      <c r="G124" s="14"/>
      <c r="H124" s="14"/>
      <c r="I124" s="19"/>
      <c r="J124" s="19"/>
      <c r="K124" s="19"/>
      <c r="L124" s="19"/>
      <c r="M124" s="19"/>
      <c r="N124" s="19"/>
      <c r="O124" s="19"/>
      <c r="P124" s="19"/>
      <c r="Q124" s="19"/>
      <c r="R124" s="19"/>
      <c r="S124" s="19"/>
      <c r="T124" s="19"/>
      <c r="U124" s="19"/>
      <c r="V124" s="19"/>
      <c r="W124" s="19"/>
      <c r="X124" s="19"/>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
      <c r="AV124" s="1"/>
      <c r="AW124" s="1"/>
      <c r="AX124" s="1"/>
      <c r="AY124" s="1"/>
      <c r="AZ124" s="1"/>
      <c r="BA124" s="1"/>
      <c r="BB124" s="1"/>
      <c r="BC124" s="1"/>
      <c r="BD124" s="1"/>
    </row>
    <row r="125" spans="1:56" ht="15" customHeight="1" x14ac:dyDescent="0.25">
      <c r="A125" s="3"/>
      <c r="B125" s="14"/>
      <c r="C125" s="103" t="s">
        <v>69</v>
      </c>
      <c r="D125" s="105"/>
      <c r="E125" s="105"/>
      <c r="F125" s="105"/>
      <c r="G125" s="105"/>
      <c r="H125" s="14"/>
      <c r="I125" s="64"/>
      <c r="J125" s="64"/>
      <c r="K125" s="64"/>
      <c r="L125" s="65"/>
      <c r="M125" s="64"/>
      <c r="N125" s="64"/>
      <c r="O125" s="64"/>
      <c r="P125" s="65"/>
      <c r="Q125" s="64"/>
      <c r="R125" s="64"/>
      <c r="S125" s="64"/>
      <c r="T125" s="65"/>
      <c r="U125" s="64"/>
      <c r="V125" s="64"/>
      <c r="W125" s="64"/>
      <c r="X125" s="65"/>
      <c r="Y125" s="26"/>
      <c r="Z125" s="26"/>
      <c r="AA125" s="26"/>
      <c r="AB125" s="26"/>
      <c r="AC125" s="26"/>
      <c r="AD125" s="26"/>
      <c r="AE125" s="26"/>
      <c r="AF125" s="26"/>
      <c r="AG125" s="26"/>
      <c r="AH125" s="26"/>
      <c r="AI125" s="26"/>
      <c r="AJ125" s="26"/>
      <c r="AK125" s="26"/>
      <c r="AL125" s="26"/>
      <c r="AM125" s="26"/>
      <c r="AN125" s="26"/>
      <c r="AO125" s="26"/>
      <c r="AP125" s="26"/>
      <c r="AQ125" s="14"/>
      <c r="AR125" s="14"/>
      <c r="AS125" s="14"/>
      <c r="AT125" s="14"/>
      <c r="AU125" s="1"/>
      <c r="AV125" s="1"/>
      <c r="AW125" s="1"/>
      <c r="AX125" s="1"/>
      <c r="AY125" s="1"/>
      <c r="AZ125" s="1"/>
      <c r="BA125" s="1"/>
      <c r="BB125" s="1"/>
      <c r="BC125" s="1"/>
      <c r="BD125" s="1"/>
    </row>
    <row r="126" spans="1:56" ht="2.25" customHeight="1" x14ac:dyDescent="0.25">
      <c r="A126" s="39"/>
      <c r="B126" s="20"/>
      <c r="C126" s="14"/>
      <c r="D126" s="14"/>
      <c r="E126" s="14"/>
      <c r="F126" s="14"/>
      <c r="G126" s="14"/>
      <c r="H126" s="14"/>
      <c r="I126" s="66"/>
      <c r="J126" s="66"/>
      <c r="K126" s="66"/>
      <c r="L126" s="66"/>
      <c r="M126" s="66"/>
      <c r="N126" s="66"/>
      <c r="O126" s="66"/>
      <c r="P126" s="66"/>
      <c r="Q126" s="66"/>
      <c r="R126" s="66"/>
      <c r="S126" s="66"/>
      <c r="T126" s="66"/>
      <c r="U126" s="66"/>
      <c r="V126" s="66"/>
      <c r="W126" s="66"/>
      <c r="X126" s="66"/>
      <c r="Y126" s="44"/>
      <c r="Z126" s="44"/>
      <c r="AA126" s="44"/>
      <c r="AB126" s="44"/>
      <c r="AC126" s="14"/>
      <c r="AD126" s="14"/>
      <c r="AE126" s="14"/>
      <c r="AF126" s="14"/>
      <c r="AG126" s="14"/>
      <c r="AH126" s="14"/>
      <c r="AI126" s="14"/>
      <c r="AJ126" s="14"/>
      <c r="AK126" s="14"/>
      <c r="AL126" s="14"/>
      <c r="AM126" s="14"/>
      <c r="AN126" s="14"/>
      <c r="AO126" s="14"/>
      <c r="AP126" s="14"/>
      <c r="AQ126" s="14"/>
      <c r="AR126" s="14"/>
      <c r="AS126" s="14"/>
      <c r="AT126" s="14"/>
      <c r="AU126" s="1"/>
      <c r="AV126" s="1"/>
      <c r="AW126" s="1"/>
      <c r="AX126" s="1"/>
      <c r="AY126" s="1"/>
      <c r="AZ126" s="1"/>
      <c r="BA126" s="1"/>
      <c r="BB126" s="1"/>
      <c r="BC126" s="1"/>
      <c r="BD126" s="1"/>
    </row>
    <row r="127" spans="1:56" ht="15" customHeight="1" x14ac:dyDescent="0.25">
      <c r="A127" s="3"/>
      <c r="B127" s="14"/>
      <c r="C127" s="103" t="s">
        <v>70</v>
      </c>
      <c r="D127" s="105"/>
      <c r="E127" s="105"/>
      <c r="F127" s="105"/>
      <c r="G127" s="105"/>
      <c r="H127" s="14"/>
      <c r="I127" s="64"/>
      <c r="J127" s="64"/>
      <c r="K127" s="64"/>
      <c r="L127" s="65"/>
      <c r="M127" s="64"/>
      <c r="N127" s="64"/>
      <c r="O127" s="64"/>
      <c r="P127" s="65"/>
      <c r="Q127" s="19"/>
      <c r="R127" s="19"/>
      <c r="S127" s="19"/>
      <c r="T127" s="19"/>
      <c r="U127" s="19"/>
      <c r="V127" s="19"/>
      <c r="W127" s="19"/>
      <c r="X127" s="19"/>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
      <c r="AV127" s="1"/>
      <c r="AW127" s="1"/>
      <c r="AX127" s="1"/>
      <c r="AY127" s="1"/>
      <c r="AZ127" s="1"/>
      <c r="BA127" s="1"/>
      <c r="BB127" s="1"/>
      <c r="BC127" s="1"/>
      <c r="BD127" s="1"/>
    </row>
    <row r="128" spans="1:56" ht="15" customHeight="1" x14ac:dyDescent="0.25">
      <c r="A128" s="3"/>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
      <c r="AV128" s="1"/>
      <c r="AW128" s="1"/>
      <c r="AX128" s="1"/>
      <c r="AY128" s="1"/>
      <c r="AZ128" s="1"/>
      <c r="BA128" s="1"/>
      <c r="BB128" s="1"/>
      <c r="BC128" s="1"/>
      <c r="BD128" s="1"/>
    </row>
    <row r="129" spans="1:56" ht="15" customHeight="1" x14ac:dyDescent="0.25">
      <c r="A129" s="39">
        <v>13</v>
      </c>
      <c r="B129" s="141" t="s">
        <v>71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4"/>
      <c r="AR129" s="14"/>
      <c r="AS129" s="14"/>
      <c r="AT129" s="14"/>
      <c r="AU129" s="1"/>
      <c r="AV129" s="1"/>
      <c r="AW129" s="1"/>
      <c r="AX129" s="1"/>
      <c r="AY129" s="1"/>
      <c r="AZ129" s="1"/>
      <c r="BA129" s="1"/>
      <c r="BB129" s="1"/>
      <c r="BC129" s="1"/>
      <c r="BD129" s="1"/>
    </row>
    <row r="130" spans="1:56" ht="15" customHeight="1" x14ac:dyDescent="0.25">
      <c r="A130" s="3"/>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
      <c r="AV130" s="1"/>
      <c r="AW130" s="1"/>
      <c r="AX130" s="1"/>
      <c r="AY130" s="1"/>
      <c r="AZ130" s="1"/>
      <c r="BA130" s="1"/>
      <c r="BB130" s="1"/>
      <c r="BC130" s="1"/>
      <c r="BD130" s="1"/>
    </row>
    <row r="131" spans="1:56" ht="15" customHeight="1" x14ac:dyDescent="0.25">
      <c r="A131" s="3"/>
      <c r="B131" s="67"/>
      <c r="C131" s="68"/>
      <c r="D131" s="68"/>
      <c r="E131" s="68"/>
      <c r="F131" s="69"/>
      <c r="G131" s="68"/>
      <c r="H131" s="68"/>
      <c r="I131" s="68"/>
      <c r="J131" s="69"/>
      <c r="K131" s="68"/>
      <c r="L131" s="68"/>
      <c r="M131" s="68"/>
      <c r="N131" s="14"/>
      <c r="O131" s="14"/>
      <c r="P131" s="14"/>
      <c r="Q131" s="14"/>
      <c r="R131" s="14"/>
      <c r="S131" s="14"/>
      <c r="T131" s="14"/>
      <c r="U131" s="14"/>
      <c r="V131" s="14"/>
      <c r="W131" s="14"/>
      <c r="X131" s="14"/>
      <c r="Y131" s="14"/>
      <c r="Z131" s="14"/>
      <c r="AA131" s="14"/>
      <c r="AB131" s="14"/>
      <c r="AC131" s="41"/>
      <c r="AD131" s="41"/>
      <c r="AE131" s="41"/>
      <c r="AF131" s="41"/>
      <c r="AG131" s="41"/>
      <c r="AH131" s="41"/>
      <c r="AI131" s="41"/>
      <c r="AJ131" s="41"/>
      <c r="AK131" s="41"/>
      <c r="AL131" s="41"/>
      <c r="AM131" s="41"/>
      <c r="AN131" s="41"/>
      <c r="AO131" s="41"/>
      <c r="AP131" s="41"/>
      <c r="AQ131" s="14"/>
      <c r="AR131" s="14"/>
      <c r="AS131" s="14"/>
      <c r="AT131" s="14"/>
      <c r="AU131" s="1"/>
      <c r="AV131" s="1"/>
      <c r="AW131" s="1"/>
      <c r="AX131" s="1"/>
      <c r="AY131" s="1"/>
      <c r="AZ131" s="1"/>
      <c r="BA131" s="1"/>
      <c r="BB131" s="1"/>
      <c r="BC131" s="1"/>
      <c r="BD131" s="1"/>
    </row>
    <row r="132" spans="1:56" ht="15" customHeight="1" x14ac:dyDescent="0.25">
      <c r="A132" s="3"/>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
      <c r="AV132" s="1"/>
      <c r="AW132" s="1"/>
      <c r="AX132" s="1"/>
      <c r="AY132" s="1"/>
      <c r="AZ132" s="1"/>
      <c r="BA132" s="1"/>
      <c r="BB132" s="1"/>
      <c r="BC132" s="1"/>
      <c r="BD132" s="1"/>
    </row>
    <row r="133" spans="1:56" ht="30" customHeight="1" x14ac:dyDescent="0.25">
      <c r="A133" s="39">
        <v>14</v>
      </c>
      <c r="B133" s="141" t="s">
        <v>72</v>
      </c>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4"/>
      <c r="AR133" s="14"/>
      <c r="AS133" s="14"/>
      <c r="AT133" s="14"/>
      <c r="AU133" s="1"/>
      <c r="AV133" s="1"/>
      <c r="AW133" s="1"/>
      <c r="AX133" s="1"/>
      <c r="AY133" s="1"/>
      <c r="AZ133" s="1"/>
      <c r="BA133" s="1"/>
      <c r="BB133" s="1"/>
      <c r="BC133" s="1"/>
      <c r="BD133" s="1"/>
    </row>
    <row r="134" spans="1:56" ht="2.25" customHeight="1" x14ac:dyDescent="0.25">
      <c r="A134" s="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
      <c r="AV134" s="1"/>
      <c r="AW134" s="1"/>
      <c r="AX134" s="1"/>
      <c r="AY134" s="1"/>
      <c r="AZ134" s="1"/>
      <c r="BA134" s="1"/>
      <c r="BB134" s="1"/>
      <c r="BC134" s="1"/>
      <c r="BD134" s="1"/>
    </row>
    <row r="135" spans="1:56" ht="15" customHeight="1" x14ac:dyDescent="0.25">
      <c r="A135" s="3"/>
      <c r="B135" s="20"/>
      <c r="C135" s="23" t="s">
        <v>73</v>
      </c>
      <c r="D135" s="23"/>
      <c r="E135" s="23"/>
      <c r="F135" s="23"/>
      <c r="G135" s="23"/>
      <c r="H135" s="23"/>
      <c r="I135" s="23"/>
      <c r="J135" s="23"/>
      <c r="K135" s="23"/>
      <c r="L135" s="23"/>
      <c r="M135" s="23"/>
      <c r="N135" s="23"/>
      <c r="O135" s="23"/>
      <c r="P135" s="23"/>
      <c r="Q135" s="23"/>
      <c r="R135" s="23"/>
      <c r="S135" s="23"/>
      <c r="T135" s="23"/>
      <c r="U135" s="23"/>
      <c r="V135" s="23"/>
      <c r="W135" s="23"/>
      <c r="X135" s="23"/>
      <c r="Y135" s="23"/>
      <c r="Z135" s="14"/>
      <c r="AA135" s="14"/>
      <c r="AB135" s="14"/>
      <c r="AC135" s="42"/>
      <c r="AD135" s="235"/>
      <c r="AE135" s="134"/>
      <c r="AF135" s="134"/>
      <c r="AG135" s="134"/>
      <c r="AH135" s="134"/>
      <c r="AI135" s="134"/>
      <c r="AJ135" s="134"/>
      <c r="AK135" s="134"/>
      <c r="AL135" s="134"/>
      <c r="AM135" s="134"/>
      <c r="AN135" s="134"/>
      <c r="AO135" s="134"/>
      <c r="AP135" s="135"/>
      <c r="AQ135" s="14"/>
      <c r="AR135" s="14"/>
      <c r="AS135" s="14"/>
      <c r="AT135" s="14"/>
      <c r="AU135" s="1"/>
      <c r="AV135" s="1"/>
      <c r="AW135" s="1"/>
      <c r="AX135" s="1"/>
      <c r="AY135" s="1"/>
      <c r="AZ135" s="1"/>
      <c r="BA135" s="1"/>
      <c r="BB135" s="1"/>
      <c r="BC135" s="1"/>
      <c r="BD135" s="1"/>
    </row>
    <row r="136" spans="1:56" ht="15" hidden="1" customHeight="1" x14ac:dyDescent="0.25">
      <c r="A136" s="3"/>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
      <c r="AV136" s="1"/>
      <c r="AW136" s="1"/>
      <c r="AX136" s="1"/>
      <c r="AY136" s="1"/>
      <c r="AZ136" s="1"/>
      <c r="BA136" s="1"/>
      <c r="BB136" s="1"/>
      <c r="BC136" s="1"/>
      <c r="BD136" s="1"/>
    </row>
    <row r="137" spans="1:56" ht="15" customHeight="1" x14ac:dyDescent="0.25">
      <c r="A137" s="3"/>
      <c r="B137" s="14"/>
      <c r="C137" s="105" t="s">
        <v>34</v>
      </c>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4"/>
      <c r="AR137" s="14"/>
      <c r="AS137" s="14"/>
      <c r="AT137" s="14"/>
      <c r="AU137" s="1"/>
      <c r="AV137" s="1"/>
      <c r="AW137" s="1"/>
      <c r="AX137" s="1"/>
      <c r="AY137" s="1"/>
      <c r="AZ137" s="1"/>
      <c r="BA137" s="1"/>
      <c r="BB137" s="1"/>
      <c r="BC137" s="1"/>
      <c r="BD137" s="1"/>
    </row>
    <row r="138" spans="1:56" ht="15" customHeight="1" x14ac:dyDescent="0.25">
      <c r="A138" s="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
      <c r="AV138" s="1"/>
      <c r="AW138" s="1"/>
      <c r="AX138" s="1"/>
      <c r="AY138" s="1"/>
      <c r="AZ138" s="1"/>
      <c r="BA138" s="1"/>
      <c r="BB138" s="1"/>
      <c r="BC138" s="1"/>
      <c r="BD138" s="1"/>
    </row>
    <row r="139" spans="1:56" ht="15" customHeight="1" x14ac:dyDescent="0.25">
      <c r="A139" s="3"/>
      <c r="B139" s="131" t="s">
        <v>74</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2"/>
      <c r="AQ139" s="14"/>
      <c r="AR139" s="14"/>
      <c r="AS139" s="14"/>
      <c r="AT139" s="14"/>
      <c r="AU139" s="1"/>
      <c r="AV139" s="1"/>
      <c r="AW139" s="1"/>
      <c r="AX139" s="1"/>
      <c r="AY139" s="1"/>
      <c r="AZ139" s="1"/>
      <c r="BA139" s="1"/>
      <c r="BB139" s="1"/>
      <c r="BC139" s="1"/>
      <c r="BD139" s="1"/>
    </row>
    <row r="140" spans="1:56" ht="15" customHeight="1" x14ac:dyDescent="0.25">
      <c r="A140" s="3"/>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
      <c r="AV140" s="1"/>
      <c r="AW140" s="1"/>
      <c r="AX140" s="1"/>
      <c r="AY140" s="1"/>
      <c r="AZ140" s="1"/>
      <c r="BA140" s="1"/>
      <c r="BB140" s="1"/>
      <c r="BC140" s="1"/>
      <c r="BD140" s="1"/>
    </row>
    <row r="141" spans="1:56" ht="30" customHeight="1" x14ac:dyDescent="0.25">
      <c r="A141" s="39">
        <v>15</v>
      </c>
      <c r="B141" s="141" t="s">
        <v>75</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4"/>
      <c r="AR141" s="14"/>
      <c r="AS141" s="14"/>
      <c r="AT141" s="14"/>
      <c r="AU141" s="1"/>
      <c r="AV141" s="1"/>
      <c r="AW141" s="1"/>
      <c r="AX141" s="1"/>
      <c r="AY141" s="1"/>
      <c r="AZ141" s="1"/>
      <c r="BA141" s="1"/>
      <c r="BB141" s="1"/>
      <c r="BC141" s="1"/>
      <c r="BD141" s="1"/>
    </row>
    <row r="142" spans="1:56" ht="15" hidden="1" customHeight="1" x14ac:dyDescent="0.25">
      <c r="A142" s="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
      <c r="AV142" s="1"/>
      <c r="AW142" s="1"/>
      <c r="AX142" s="1"/>
      <c r="AY142" s="1"/>
      <c r="AZ142" s="1"/>
      <c r="BA142" s="1"/>
      <c r="BB142" s="1"/>
      <c r="BC142" s="1"/>
      <c r="BD142" s="1"/>
    </row>
    <row r="143" spans="1:56" ht="15" customHeight="1" x14ac:dyDescent="0.25">
      <c r="A143" s="3"/>
      <c r="B143" s="14"/>
      <c r="C143" s="105" t="s">
        <v>33</v>
      </c>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4"/>
      <c r="AR143" s="14"/>
      <c r="AS143" s="14"/>
      <c r="AT143" s="14"/>
      <c r="AU143" s="1"/>
      <c r="AV143" s="1"/>
      <c r="AW143" s="1"/>
      <c r="AX143" s="1"/>
      <c r="AY143" s="1"/>
      <c r="AZ143" s="1"/>
      <c r="BA143" s="1"/>
      <c r="BB143" s="1"/>
      <c r="BC143" s="1"/>
      <c r="BD143" s="1"/>
    </row>
    <row r="144" spans="1:56" ht="15" hidden="1" customHeight="1" x14ac:dyDescent="0.25">
      <c r="A144" s="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
      <c r="AV144" s="1"/>
      <c r="AW144" s="1"/>
      <c r="AX144" s="1"/>
      <c r="AY144" s="1"/>
      <c r="AZ144" s="1"/>
      <c r="BA144" s="1"/>
      <c r="BB144" s="1"/>
      <c r="BC144" s="1"/>
      <c r="BD144" s="1"/>
    </row>
    <row r="145" spans="1:56" ht="15" customHeight="1" x14ac:dyDescent="0.25">
      <c r="A145" s="3"/>
      <c r="B145" s="14"/>
      <c r="C145" s="105" t="s">
        <v>76</v>
      </c>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4"/>
      <c r="AR145" s="14"/>
      <c r="AS145" s="14"/>
      <c r="AT145" s="14"/>
      <c r="AU145" s="1"/>
      <c r="AV145" s="1"/>
      <c r="AW145" s="1"/>
      <c r="AX145" s="1"/>
      <c r="AY145" s="1"/>
      <c r="AZ145" s="1"/>
      <c r="BA145" s="1"/>
      <c r="BB145" s="1"/>
      <c r="BC145" s="1"/>
      <c r="BD145" s="1"/>
    </row>
    <row r="146" spans="1:56" ht="15" customHeight="1" x14ac:dyDescent="0.25">
      <c r="A146" s="3"/>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
      <c r="AV146" s="1"/>
      <c r="AW146" s="1"/>
      <c r="AX146" s="1"/>
      <c r="AY146" s="1"/>
      <c r="AZ146" s="1"/>
      <c r="BA146" s="1"/>
      <c r="BB146" s="1"/>
      <c r="BC146" s="1"/>
      <c r="BD146" s="1"/>
    </row>
    <row r="147" spans="1:56" ht="15" customHeight="1" x14ac:dyDescent="0.25">
      <c r="A147" s="3">
        <v>16</v>
      </c>
      <c r="B147" s="141" t="s">
        <v>77</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5"/>
      <c r="AQ147" s="14"/>
      <c r="AR147" s="14"/>
      <c r="AS147" s="14"/>
      <c r="AT147" s="14"/>
      <c r="AU147" s="1"/>
      <c r="AV147" s="1"/>
      <c r="AW147" s="1"/>
      <c r="AX147" s="1"/>
      <c r="AY147" s="1"/>
      <c r="AZ147" s="1"/>
      <c r="BA147" s="1"/>
      <c r="BB147" s="1"/>
      <c r="BC147" s="1"/>
      <c r="BD147" s="1"/>
    </row>
    <row r="148" spans="1:56" ht="15" customHeight="1" x14ac:dyDescent="0.25">
      <c r="A148" s="3"/>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5"/>
      <c r="AQ148" s="14"/>
      <c r="AR148" s="14"/>
      <c r="AS148" s="14"/>
      <c r="AT148" s="14"/>
      <c r="AU148" s="1"/>
      <c r="AV148" s="1"/>
      <c r="AW148" s="1"/>
      <c r="AX148" s="1"/>
      <c r="AY148" s="1"/>
      <c r="AZ148" s="1"/>
      <c r="BA148" s="1"/>
      <c r="BB148" s="1"/>
      <c r="BC148" s="1"/>
      <c r="BD148" s="1"/>
    </row>
    <row r="149" spans="1:56" ht="15" hidden="1" customHeight="1" x14ac:dyDescent="0.25">
      <c r="A149" s="3"/>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4"/>
      <c r="AQ149" s="14"/>
      <c r="AR149" s="14"/>
      <c r="AS149" s="14"/>
      <c r="AT149" s="14"/>
      <c r="AU149" s="1"/>
      <c r="AV149" s="1"/>
      <c r="AW149" s="1"/>
      <c r="AX149" s="1"/>
      <c r="AY149" s="1"/>
      <c r="AZ149" s="1"/>
      <c r="BA149" s="1"/>
      <c r="BB149" s="1"/>
      <c r="BC149" s="1"/>
      <c r="BD149" s="1"/>
    </row>
    <row r="150" spans="1:56" ht="15" customHeight="1" x14ac:dyDescent="0.25">
      <c r="A150" s="3"/>
      <c r="B150" s="14"/>
      <c r="C150" s="105" t="s">
        <v>78</v>
      </c>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4"/>
      <c r="AR150" s="14"/>
      <c r="AS150" s="14"/>
      <c r="AT150" s="14"/>
      <c r="AU150" s="1"/>
      <c r="AV150" s="1"/>
      <c r="AW150" s="1"/>
      <c r="AX150" s="1"/>
      <c r="AY150" s="1"/>
      <c r="AZ150" s="1"/>
      <c r="BA150" s="1"/>
      <c r="BB150" s="1"/>
      <c r="BC150" s="1"/>
      <c r="BD150" s="1"/>
    </row>
    <row r="151" spans="1:56" ht="15" hidden="1" customHeight="1" x14ac:dyDescent="0.25">
      <c r="A151" s="3"/>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
      <c r="AV151" s="1"/>
      <c r="AW151" s="1"/>
      <c r="AX151" s="1"/>
      <c r="AY151" s="1"/>
      <c r="AZ151" s="1"/>
      <c r="BA151" s="1"/>
      <c r="BB151" s="1"/>
      <c r="BC151" s="1"/>
      <c r="BD151" s="1"/>
    </row>
    <row r="152" spans="1:56" ht="15" customHeight="1" x14ac:dyDescent="0.25">
      <c r="A152" s="3"/>
      <c r="B152" s="14"/>
      <c r="C152" s="105" t="s">
        <v>79</v>
      </c>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4"/>
      <c r="AR152" s="14"/>
      <c r="AS152" s="14"/>
      <c r="AT152" s="14"/>
      <c r="AU152" s="1"/>
      <c r="AV152" s="1"/>
      <c r="AW152" s="1"/>
      <c r="AX152" s="1"/>
      <c r="AY152" s="1"/>
      <c r="AZ152" s="1"/>
      <c r="BA152" s="1"/>
      <c r="BB152" s="1"/>
      <c r="BC152" s="1"/>
      <c r="BD152" s="1"/>
    </row>
    <row r="153" spans="1:56" ht="2.25" customHeight="1" x14ac:dyDescent="0.25">
      <c r="A153" s="3"/>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
      <c r="AV153" s="1"/>
      <c r="AW153" s="1"/>
      <c r="AX153" s="1"/>
      <c r="AY153" s="1"/>
      <c r="AZ153" s="1"/>
      <c r="BA153" s="1"/>
      <c r="BB153" s="1"/>
      <c r="BC153" s="1"/>
      <c r="BD153" s="1"/>
    </row>
    <row r="154" spans="1:56" ht="15" customHeight="1" x14ac:dyDescent="0.25">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4"/>
      <c r="AR154" s="14"/>
      <c r="AS154" s="14"/>
      <c r="AT154" s="14"/>
      <c r="AU154" s="1"/>
      <c r="AV154" s="1"/>
      <c r="AW154" s="1"/>
      <c r="AX154" s="1"/>
      <c r="AY154" s="1"/>
      <c r="AZ154" s="1"/>
      <c r="BA154" s="1"/>
      <c r="BB154" s="1"/>
      <c r="BC154" s="1"/>
      <c r="BD154" s="1"/>
    </row>
    <row r="155" spans="1:56" ht="2.25" customHeight="1" x14ac:dyDescent="0.25">
      <c r="A155" s="3"/>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
      <c r="AV155" s="1"/>
      <c r="AW155" s="1"/>
      <c r="AX155" s="1"/>
      <c r="AY155" s="1"/>
      <c r="AZ155" s="1"/>
      <c r="BA155" s="1"/>
      <c r="BB155" s="1"/>
      <c r="BC155" s="1"/>
      <c r="BD155" s="1"/>
    </row>
    <row r="156" spans="1:56" ht="15" customHeight="1" x14ac:dyDescent="0.25">
      <c r="A156" s="3">
        <v>17</v>
      </c>
      <c r="B156" s="141" t="s">
        <v>80</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4"/>
      <c r="AR156" s="14"/>
      <c r="AS156" s="14"/>
      <c r="AT156" s="14"/>
      <c r="AU156" s="2"/>
      <c r="AV156" s="2"/>
      <c r="AW156" s="2"/>
      <c r="AX156" s="2"/>
      <c r="AY156" s="2"/>
      <c r="AZ156" s="2"/>
      <c r="BA156" s="2"/>
      <c r="BB156" s="2"/>
      <c r="BC156" s="2"/>
      <c r="BD156" s="2"/>
    </row>
    <row r="157" spans="1:56" ht="2.25" customHeight="1" x14ac:dyDescent="0.25">
      <c r="A157" s="3"/>
      <c r="B157" s="20"/>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
      <c r="AV157" s="1"/>
      <c r="AW157" s="1"/>
      <c r="AX157" s="1"/>
      <c r="AY157" s="1"/>
      <c r="AZ157" s="1"/>
      <c r="BA157" s="1"/>
      <c r="BB157" s="1"/>
      <c r="BC157" s="1"/>
      <c r="BD157" s="1"/>
    </row>
    <row r="158" spans="1:56" ht="15" customHeight="1" x14ac:dyDescent="0.25">
      <c r="A158" s="3"/>
      <c r="B158" s="103" t="s">
        <v>81</v>
      </c>
      <c r="C158" s="105"/>
      <c r="D158" s="105"/>
      <c r="E158" s="105"/>
      <c r="F158" s="105"/>
      <c r="G158" s="105"/>
      <c r="H158" s="105"/>
      <c r="I158" s="105"/>
      <c r="J158" s="105"/>
      <c r="K158" s="105"/>
      <c r="L158" s="105"/>
      <c r="M158" s="105"/>
      <c r="N158" s="105"/>
      <c r="O158" s="105"/>
      <c r="P158" s="14"/>
      <c r="Q158" s="236"/>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8"/>
      <c r="AQ158" s="14"/>
      <c r="AR158" s="14"/>
      <c r="AS158" s="14"/>
      <c r="AT158" s="14"/>
      <c r="AU158" s="1"/>
      <c r="AV158" s="1"/>
      <c r="AW158" s="1"/>
      <c r="AX158" s="1"/>
      <c r="AY158" s="1"/>
      <c r="AZ158" s="1"/>
      <c r="BA158" s="1"/>
      <c r="BB158" s="1"/>
      <c r="BC158" s="1"/>
      <c r="BD158" s="1"/>
    </row>
    <row r="159" spans="1:56" ht="15" customHeight="1" x14ac:dyDescent="0.25">
      <c r="A159" s="3"/>
      <c r="B159" s="14"/>
      <c r="C159" s="16"/>
      <c r="D159" s="16"/>
      <c r="E159" s="16"/>
      <c r="F159" s="16"/>
      <c r="G159" s="16"/>
      <c r="H159" s="16"/>
      <c r="I159" s="16"/>
      <c r="J159" s="16"/>
      <c r="K159" s="16"/>
      <c r="L159" s="16"/>
      <c r="M159" s="16"/>
      <c r="N159" s="16"/>
      <c r="O159" s="14"/>
      <c r="P159" s="16"/>
      <c r="Q159" s="239"/>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1"/>
      <c r="AQ159" s="14"/>
      <c r="AR159" s="14"/>
      <c r="AS159" s="14"/>
      <c r="AT159" s="14"/>
      <c r="AU159" s="1"/>
      <c r="AV159" s="1"/>
      <c r="AW159" s="1"/>
      <c r="AX159" s="1"/>
      <c r="AY159" s="1"/>
      <c r="AZ159" s="1"/>
      <c r="BA159" s="1"/>
      <c r="BB159" s="1"/>
      <c r="BC159" s="1"/>
      <c r="BD159" s="1"/>
    </row>
    <row r="160" spans="1:56" ht="2.25" customHeight="1" x14ac:dyDescent="0.25">
      <c r="A160" s="3"/>
      <c r="B160" s="14"/>
      <c r="C160" s="14"/>
      <c r="D160" s="14"/>
      <c r="E160" s="14"/>
      <c r="F160" s="14"/>
      <c r="G160" s="14"/>
      <c r="H160" s="14"/>
      <c r="I160" s="14"/>
      <c r="J160" s="14"/>
      <c r="K160" s="14"/>
      <c r="L160" s="14"/>
      <c r="M160" s="13"/>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
      <c r="AV160" s="1"/>
      <c r="AW160" s="1"/>
      <c r="AX160" s="1"/>
      <c r="AY160" s="1"/>
      <c r="AZ160" s="1"/>
      <c r="BA160" s="1"/>
      <c r="BB160" s="1"/>
      <c r="BC160" s="1"/>
      <c r="BD160" s="1"/>
    </row>
    <row r="161" spans="1:56" ht="15" customHeight="1" x14ac:dyDescent="0.25">
      <c r="A161" s="3"/>
      <c r="B161" s="130" t="s">
        <v>82</v>
      </c>
      <c r="C161" s="105"/>
      <c r="D161" s="105"/>
      <c r="E161" s="105"/>
      <c r="F161" s="105"/>
      <c r="G161" s="105"/>
      <c r="H161" s="105"/>
      <c r="I161" s="105"/>
      <c r="J161" s="105"/>
      <c r="K161" s="105"/>
      <c r="L161" s="105"/>
      <c r="M161" s="105"/>
      <c r="N161" s="105"/>
      <c r="O161" s="105"/>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
      <c r="AV161" s="1"/>
      <c r="AW161" s="1"/>
      <c r="AX161" s="1"/>
      <c r="AY161" s="1"/>
      <c r="AZ161" s="1"/>
      <c r="BA161" s="1"/>
      <c r="BB161" s="1"/>
      <c r="BC161" s="1"/>
      <c r="BD161" s="1"/>
    </row>
    <row r="162" spans="1:56" ht="2.25" customHeight="1" x14ac:dyDescent="0.25">
      <c r="A162" s="3"/>
      <c r="B162" s="14"/>
      <c r="C162" s="14"/>
      <c r="D162" s="14"/>
      <c r="E162" s="14"/>
      <c r="F162" s="14"/>
      <c r="G162" s="14"/>
      <c r="H162" s="14"/>
      <c r="I162" s="14"/>
      <c r="J162" s="14"/>
      <c r="K162" s="14"/>
      <c r="L162" s="14"/>
      <c r="M162" s="14"/>
      <c r="N162" s="13"/>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
      <c r="AV162" s="1"/>
      <c r="AW162" s="1"/>
      <c r="AX162" s="1"/>
      <c r="AY162" s="1"/>
      <c r="AZ162" s="1"/>
      <c r="BA162" s="1"/>
      <c r="BB162" s="1"/>
      <c r="BC162" s="1"/>
      <c r="BD162" s="1"/>
    </row>
    <row r="163" spans="1:56" ht="15" customHeight="1" x14ac:dyDescent="0.25">
      <c r="A163" s="3"/>
      <c r="B163" s="130" t="s">
        <v>37</v>
      </c>
      <c r="C163" s="105"/>
      <c r="D163" s="105"/>
      <c r="E163" s="105"/>
      <c r="F163" s="105"/>
      <c r="G163" s="105"/>
      <c r="H163" s="105"/>
      <c r="I163" s="105"/>
      <c r="J163" s="105"/>
      <c r="K163" s="105"/>
      <c r="L163" s="105"/>
      <c r="M163" s="105"/>
      <c r="N163" s="105"/>
      <c r="O163" s="105"/>
      <c r="P163" s="14"/>
      <c r="Q163" s="231"/>
      <c r="R163" s="232"/>
      <c r="S163" s="232"/>
      <c r="T163" s="232"/>
      <c r="U163" s="232"/>
      <c r="V163" s="232"/>
      <c r="W163" s="232"/>
      <c r="X163" s="232"/>
      <c r="Y163" s="232"/>
      <c r="Z163" s="232"/>
      <c r="AA163" s="232"/>
      <c r="AB163" s="232"/>
      <c r="AC163" s="232"/>
      <c r="AD163" s="232"/>
      <c r="AE163" s="232"/>
      <c r="AF163" s="232"/>
      <c r="AG163" s="232"/>
      <c r="AH163" s="232"/>
      <c r="AI163" s="232"/>
      <c r="AJ163" s="232"/>
      <c r="AK163" s="233"/>
      <c r="AL163" s="45"/>
      <c r="AM163" s="228"/>
      <c r="AN163" s="229"/>
      <c r="AO163" s="229"/>
      <c r="AP163" s="230"/>
      <c r="AQ163" s="14"/>
      <c r="AR163" s="14"/>
      <c r="AS163" s="14"/>
      <c r="AT163" s="14"/>
      <c r="AU163" s="2"/>
      <c r="AV163" s="2"/>
      <c r="AW163" s="2"/>
      <c r="AX163" s="2"/>
      <c r="AY163" s="2"/>
      <c r="AZ163" s="2"/>
      <c r="BA163" s="2"/>
      <c r="BB163" s="2"/>
      <c r="BC163" s="2"/>
      <c r="BD163" s="2"/>
    </row>
    <row r="164" spans="1:56" ht="2.25" customHeight="1" x14ac:dyDescent="0.25">
      <c r="A164" s="3"/>
      <c r="B164" s="14"/>
      <c r="C164" s="14"/>
      <c r="D164" s="14"/>
      <c r="E164" s="14"/>
      <c r="F164" s="14"/>
      <c r="G164" s="14"/>
      <c r="H164" s="14"/>
      <c r="I164" s="14"/>
      <c r="J164" s="14"/>
      <c r="K164" s="14"/>
      <c r="L164" s="14"/>
      <c r="M164" s="14"/>
      <c r="N164" s="13"/>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
      <c r="AV164" s="1"/>
      <c r="AW164" s="1"/>
      <c r="AX164" s="1"/>
      <c r="AY164" s="1"/>
      <c r="AZ164" s="1"/>
      <c r="BA164" s="1"/>
      <c r="BB164" s="1"/>
      <c r="BC164" s="1"/>
      <c r="BD164" s="1"/>
    </row>
    <row r="165" spans="1:56" ht="15" customHeight="1" x14ac:dyDescent="0.25">
      <c r="A165" s="3"/>
      <c r="B165" s="130" t="s">
        <v>38</v>
      </c>
      <c r="C165" s="105"/>
      <c r="D165" s="105"/>
      <c r="E165" s="105"/>
      <c r="F165" s="105"/>
      <c r="G165" s="105"/>
      <c r="H165" s="105"/>
      <c r="I165" s="105"/>
      <c r="J165" s="105"/>
      <c r="K165" s="105"/>
      <c r="L165" s="105"/>
      <c r="M165" s="105"/>
      <c r="N165" s="105"/>
      <c r="O165" s="105"/>
      <c r="P165" s="14"/>
      <c r="Q165" s="228"/>
      <c r="R165" s="229"/>
      <c r="S165" s="229"/>
      <c r="T165" s="230"/>
      <c r="U165" s="45"/>
      <c r="V165" s="231"/>
      <c r="W165" s="232"/>
      <c r="X165" s="232"/>
      <c r="Y165" s="232"/>
      <c r="Z165" s="232"/>
      <c r="AA165" s="232"/>
      <c r="AB165" s="232"/>
      <c r="AC165" s="232"/>
      <c r="AD165" s="232"/>
      <c r="AE165" s="232"/>
      <c r="AF165" s="232"/>
      <c r="AG165" s="232"/>
      <c r="AH165" s="232"/>
      <c r="AI165" s="232"/>
      <c r="AJ165" s="232"/>
      <c r="AK165" s="232"/>
      <c r="AL165" s="232"/>
      <c r="AM165" s="232"/>
      <c r="AN165" s="232"/>
      <c r="AO165" s="232"/>
      <c r="AP165" s="233"/>
      <c r="AQ165" s="14"/>
      <c r="AR165" s="14"/>
      <c r="AS165" s="14"/>
      <c r="AT165" s="14"/>
      <c r="AU165" s="1"/>
      <c r="AV165" s="1"/>
      <c r="AW165" s="1"/>
      <c r="AX165" s="1"/>
      <c r="AY165" s="1"/>
      <c r="AZ165" s="1"/>
      <c r="BA165" s="1"/>
      <c r="BB165" s="1"/>
      <c r="BC165" s="1"/>
      <c r="BD165" s="1"/>
    </row>
    <row r="166" spans="1:56" ht="15" customHeight="1" x14ac:dyDescent="0.25">
      <c r="A166" s="3"/>
      <c r="B166" s="14"/>
      <c r="C166" s="14"/>
      <c r="D166" s="14"/>
      <c r="E166" s="14"/>
      <c r="F166" s="14"/>
      <c r="G166" s="14"/>
      <c r="H166" s="14"/>
      <c r="I166" s="14"/>
      <c r="J166" s="14"/>
      <c r="K166" s="14"/>
      <c r="L166" s="14"/>
      <c r="M166" s="14"/>
      <c r="N166" s="13"/>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
      <c r="AV166" s="1"/>
      <c r="AW166" s="1"/>
      <c r="AX166" s="1"/>
      <c r="AY166" s="1"/>
      <c r="AZ166" s="1"/>
      <c r="BA166" s="1"/>
      <c r="BB166" s="1"/>
      <c r="BC166" s="1"/>
      <c r="BD166" s="1"/>
    </row>
    <row r="167" spans="1:56" ht="15" customHeight="1" x14ac:dyDescent="0.25">
      <c r="A167" s="3"/>
      <c r="B167" s="130" t="s">
        <v>83</v>
      </c>
      <c r="C167" s="105"/>
      <c r="D167" s="105"/>
      <c r="E167" s="105"/>
      <c r="F167" s="105"/>
      <c r="G167" s="105"/>
      <c r="H167" s="105"/>
      <c r="I167" s="105"/>
      <c r="J167" s="105"/>
      <c r="K167" s="105"/>
      <c r="L167" s="105"/>
      <c r="M167" s="105"/>
      <c r="N167" s="105"/>
      <c r="O167" s="105"/>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
      <c r="AV167" s="1"/>
      <c r="AW167" s="1"/>
      <c r="AX167" s="1"/>
      <c r="AY167" s="1"/>
      <c r="AZ167" s="1"/>
      <c r="BA167" s="1"/>
      <c r="BB167" s="1"/>
      <c r="BC167" s="1"/>
      <c r="BD167" s="1"/>
    </row>
    <row r="168" spans="1:56" ht="2.25" customHeight="1" x14ac:dyDescent="0.25">
      <c r="A168" s="3"/>
      <c r="B168" s="14"/>
      <c r="C168" s="14"/>
      <c r="D168" s="14"/>
      <c r="E168" s="14"/>
      <c r="F168" s="14"/>
      <c r="G168" s="14"/>
      <c r="H168" s="14"/>
      <c r="I168" s="14"/>
      <c r="J168" s="14"/>
      <c r="K168" s="14"/>
      <c r="L168" s="14"/>
      <c r="M168" s="14"/>
      <c r="N168" s="13"/>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
      <c r="AV168" s="1"/>
      <c r="AW168" s="1"/>
      <c r="AX168" s="1"/>
      <c r="AY168" s="1"/>
      <c r="AZ168" s="1"/>
      <c r="BA168" s="1"/>
      <c r="BB168" s="1"/>
      <c r="BC168" s="1"/>
      <c r="BD168" s="1"/>
    </row>
    <row r="169" spans="1:56" ht="15" customHeight="1" x14ac:dyDescent="0.25">
      <c r="A169" s="3"/>
      <c r="B169" s="130" t="s">
        <v>37</v>
      </c>
      <c r="C169" s="105"/>
      <c r="D169" s="105"/>
      <c r="E169" s="105"/>
      <c r="F169" s="105"/>
      <c r="G169" s="105"/>
      <c r="H169" s="105"/>
      <c r="I169" s="105"/>
      <c r="J169" s="105"/>
      <c r="K169" s="105"/>
      <c r="L169" s="105"/>
      <c r="M169" s="105"/>
      <c r="N169" s="105"/>
      <c r="O169" s="105"/>
      <c r="P169" s="14"/>
      <c r="Q169" s="231"/>
      <c r="R169" s="232"/>
      <c r="S169" s="232"/>
      <c r="T169" s="232"/>
      <c r="U169" s="232"/>
      <c r="V169" s="232"/>
      <c r="W169" s="232"/>
      <c r="X169" s="232"/>
      <c r="Y169" s="232"/>
      <c r="Z169" s="232"/>
      <c r="AA169" s="232"/>
      <c r="AB169" s="232"/>
      <c r="AC169" s="232"/>
      <c r="AD169" s="232"/>
      <c r="AE169" s="232"/>
      <c r="AF169" s="232"/>
      <c r="AG169" s="232"/>
      <c r="AH169" s="232"/>
      <c r="AI169" s="232"/>
      <c r="AJ169" s="232"/>
      <c r="AK169" s="233"/>
      <c r="AL169" s="45"/>
      <c r="AM169" s="228"/>
      <c r="AN169" s="229"/>
      <c r="AO169" s="229"/>
      <c r="AP169" s="230"/>
      <c r="AQ169" s="14"/>
      <c r="AR169" s="14"/>
      <c r="AS169" s="14"/>
      <c r="AT169" s="14"/>
      <c r="AU169" s="1"/>
      <c r="AV169" s="1"/>
      <c r="AW169" s="1"/>
      <c r="AX169" s="1"/>
      <c r="AY169" s="1"/>
      <c r="AZ169" s="1"/>
      <c r="BA169" s="1"/>
      <c r="BB169" s="1"/>
      <c r="BC169" s="1"/>
      <c r="BD169" s="1"/>
    </row>
    <row r="170" spans="1:56" ht="2.25" customHeight="1" x14ac:dyDescent="0.25">
      <c r="A170" s="3"/>
      <c r="B170" s="14"/>
      <c r="C170" s="14"/>
      <c r="D170" s="14"/>
      <c r="E170" s="14"/>
      <c r="F170" s="14"/>
      <c r="G170" s="14"/>
      <c r="H170" s="14"/>
      <c r="I170" s="14"/>
      <c r="J170" s="14"/>
      <c r="K170" s="14"/>
      <c r="L170" s="14"/>
      <c r="M170" s="14"/>
      <c r="N170" s="13"/>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
      <c r="AV170" s="1"/>
      <c r="AW170" s="1"/>
      <c r="AX170" s="1"/>
      <c r="AY170" s="1"/>
      <c r="AZ170" s="1"/>
      <c r="BA170" s="1"/>
      <c r="BB170" s="1"/>
      <c r="BC170" s="1"/>
      <c r="BD170" s="1"/>
    </row>
    <row r="171" spans="1:56" ht="15" customHeight="1" x14ac:dyDescent="0.25">
      <c r="A171" s="3"/>
      <c r="B171" s="130" t="s">
        <v>38</v>
      </c>
      <c r="C171" s="105"/>
      <c r="D171" s="105"/>
      <c r="E171" s="105"/>
      <c r="F171" s="105"/>
      <c r="G171" s="105"/>
      <c r="H171" s="105"/>
      <c r="I171" s="105"/>
      <c r="J171" s="105"/>
      <c r="K171" s="105"/>
      <c r="L171" s="105"/>
      <c r="M171" s="105"/>
      <c r="N171" s="105"/>
      <c r="O171" s="105"/>
      <c r="P171" s="14"/>
      <c r="Q171" s="228"/>
      <c r="R171" s="229"/>
      <c r="S171" s="229"/>
      <c r="T171" s="230"/>
      <c r="U171" s="45"/>
      <c r="V171" s="231"/>
      <c r="W171" s="232"/>
      <c r="X171" s="232"/>
      <c r="Y171" s="232"/>
      <c r="Z171" s="232"/>
      <c r="AA171" s="232"/>
      <c r="AB171" s="232"/>
      <c r="AC171" s="232"/>
      <c r="AD171" s="232"/>
      <c r="AE171" s="232"/>
      <c r="AF171" s="232"/>
      <c r="AG171" s="232"/>
      <c r="AH171" s="232"/>
      <c r="AI171" s="232"/>
      <c r="AJ171" s="232"/>
      <c r="AK171" s="232"/>
      <c r="AL171" s="232"/>
      <c r="AM171" s="232"/>
      <c r="AN171" s="232"/>
      <c r="AO171" s="232"/>
      <c r="AP171" s="233"/>
      <c r="AQ171" s="14"/>
      <c r="AR171" s="14"/>
      <c r="AS171" s="14"/>
      <c r="AT171" s="14"/>
      <c r="AU171" s="1"/>
      <c r="AV171" s="1"/>
      <c r="AW171" s="1"/>
      <c r="AX171" s="1"/>
      <c r="AY171" s="1"/>
      <c r="AZ171" s="1"/>
      <c r="BA171" s="1"/>
      <c r="BB171" s="1"/>
      <c r="BC171" s="1"/>
      <c r="BD171" s="1"/>
    </row>
    <row r="172" spans="1:56" ht="2.25" customHeight="1" x14ac:dyDescent="0.25">
      <c r="A172" s="3"/>
      <c r="B172" s="14"/>
      <c r="C172" s="14"/>
      <c r="D172" s="14"/>
      <c r="E172" s="14"/>
      <c r="F172" s="14"/>
      <c r="G172" s="14"/>
      <c r="H172" s="14"/>
      <c r="I172" s="14"/>
      <c r="J172" s="14"/>
      <c r="K172" s="14"/>
      <c r="L172" s="14"/>
      <c r="M172" s="14"/>
      <c r="N172" s="13"/>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
      <c r="AV172" s="1"/>
      <c r="AW172" s="1"/>
      <c r="AX172" s="1"/>
      <c r="AY172" s="1"/>
      <c r="AZ172" s="1"/>
      <c r="BA172" s="1"/>
      <c r="BB172" s="1"/>
      <c r="BC172" s="1"/>
      <c r="BD172" s="1"/>
    </row>
    <row r="173" spans="1:56" ht="15" customHeight="1" x14ac:dyDescent="0.25">
      <c r="A173" s="3"/>
      <c r="B173" s="14"/>
      <c r="C173" s="14"/>
      <c r="D173" s="14"/>
      <c r="E173" s="14"/>
      <c r="F173" s="14"/>
      <c r="G173" s="14"/>
      <c r="H173" s="14"/>
      <c r="I173" s="14"/>
      <c r="J173" s="14"/>
      <c r="K173" s="14"/>
      <c r="L173" s="14"/>
      <c r="M173" s="14"/>
      <c r="N173" s="1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
      <c r="AV173" s="1"/>
      <c r="AW173" s="1"/>
      <c r="AX173" s="1"/>
      <c r="AY173" s="1"/>
      <c r="AZ173" s="1"/>
      <c r="BA173" s="1"/>
      <c r="BB173" s="1"/>
      <c r="BC173" s="1"/>
      <c r="BD173" s="1"/>
    </row>
    <row r="174" spans="1:56" s="78" customFormat="1" ht="15" customHeight="1" x14ac:dyDescent="0.3">
      <c r="A174" s="18"/>
      <c r="B174" s="131" t="s">
        <v>84</v>
      </c>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2"/>
      <c r="AQ174" s="14"/>
      <c r="AR174" s="14"/>
      <c r="AS174" s="14"/>
      <c r="AT174" s="14"/>
      <c r="AU174" s="14"/>
      <c r="AV174" s="14"/>
      <c r="AW174" s="14"/>
      <c r="AX174" s="14"/>
      <c r="AY174" s="14"/>
      <c r="AZ174" s="14"/>
      <c r="BA174" s="14"/>
      <c r="BB174" s="14"/>
      <c r="BC174" s="14"/>
      <c r="BD174" s="14"/>
    </row>
    <row r="175" spans="1:56" s="78" customFormat="1" ht="2.25" customHeight="1" x14ac:dyDescent="0.3"/>
    <row r="176" spans="1:56" s="78" customFormat="1" ht="15" customHeight="1" x14ac:dyDescent="0.3">
      <c r="A176" s="18">
        <v>18</v>
      </c>
      <c r="B176" s="102" t="s">
        <v>85</v>
      </c>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4"/>
      <c r="AR176" s="14"/>
      <c r="AS176" s="14"/>
      <c r="AT176" s="14"/>
      <c r="AU176" s="14"/>
      <c r="AV176" s="14"/>
      <c r="AW176" s="14"/>
      <c r="AX176" s="14"/>
      <c r="AY176" s="14"/>
      <c r="AZ176" s="14"/>
      <c r="BA176" s="14"/>
      <c r="BB176" s="14"/>
      <c r="BC176" s="14"/>
      <c r="BD176" s="14"/>
    </row>
    <row r="177" spans="1:56" s="78" customFormat="1" ht="15" customHeight="1" x14ac:dyDescent="0.3">
      <c r="A177" s="18"/>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4"/>
      <c r="AR177" s="14"/>
      <c r="AS177" s="14"/>
      <c r="AT177" s="14"/>
      <c r="AU177" s="14"/>
      <c r="AV177" s="14"/>
      <c r="AW177" s="14"/>
      <c r="AX177" s="14"/>
      <c r="AY177" s="14"/>
      <c r="AZ177" s="14"/>
      <c r="BA177" s="14"/>
      <c r="BB177" s="14"/>
      <c r="BC177" s="14"/>
      <c r="BD177" s="14"/>
    </row>
    <row r="178" spans="1:56" s="78" customFormat="1" ht="2.25" customHeight="1" x14ac:dyDescent="0.3">
      <c r="A178" s="18"/>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14"/>
      <c r="AR178" s="14"/>
      <c r="AS178" s="14"/>
      <c r="AT178" s="14"/>
      <c r="AU178" s="14"/>
      <c r="AV178" s="14"/>
      <c r="AW178" s="14"/>
      <c r="AX178" s="14"/>
      <c r="AY178" s="14"/>
      <c r="AZ178" s="14"/>
      <c r="BA178" s="14"/>
      <c r="BB178" s="14"/>
      <c r="BC178" s="14"/>
      <c r="BD178" s="14"/>
    </row>
    <row r="179" spans="1:56" s="78" customFormat="1" ht="15" customHeight="1" x14ac:dyDescent="0.3">
      <c r="A179" s="18">
        <v>19</v>
      </c>
      <c r="B179" s="127" t="s">
        <v>86</v>
      </c>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4"/>
      <c r="AR179" s="14"/>
      <c r="AS179" s="14"/>
      <c r="AT179" s="14"/>
      <c r="AU179" s="14"/>
      <c r="AV179" s="14"/>
      <c r="AW179" s="14"/>
      <c r="AX179" s="14"/>
      <c r="AY179" s="14"/>
      <c r="AZ179" s="14"/>
      <c r="BA179" s="14"/>
      <c r="BB179" s="14"/>
      <c r="BC179" s="14"/>
      <c r="BD179" s="14"/>
    </row>
    <row r="180" spans="1:56" s="78" customFormat="1" ht="2.25" customHeight="1" x14ac:dyDescent="0.3">
      <c r="A180" s="18"/>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14"/>
      <c r="AR180" s="14"/>
      <c r="AS180" s="14"/>
      <c r="AT180" s="14"/>
      <c r="AU180" s="14"/>
      <c r="AV180" s="14"/>
      <c r="AW180" s="14"/>
      <c r="AX180" s="14"/>
      <c r="AY180" s="14"/>
      <c r="AZ180" s="14"/>
      <c r="BA180" s="14"/>
      <c r="BB180" s="14"/>
      <c r="BC180" s="14"/>
      <c r="BD180" s="14"/>
    </row>
    <row r="181" spans="1:56" s="78" customFormat="1" ht="15" customHeight="1" x14ac:dyDescent="0.3">
      <c r="A181" s="18"/>
      <c r="B181" s="13"/>
      <c r="C181" s="86" t="s">
        <v>87</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14"/>
      <c r="AR181" s="14"/>
      <c r="AS181" s="14"/>
      <c r="AT181" s="14"/>
      <c r="AU181" s="14"/>
      <c r="AV181" s="14"/>
      <c r="AW181" s="14"/>
      <c r="AX181" s="14"/>
      <c r="AY181" s="14"/>
      <c r="AZ181" s="14"/>
      <c r="BA181" s="14"/>
      <c r="BB181" s="14"/>
      <c r="BC181" s="14"/>
      <c r="BD181" s="14"/>
    </row>
    <row r="182" spans="1:56" s="78" customFormat="1" ht="2.25" customHeight="1" x14ac:dyDescent="0.3">
      <c r="A182" s="18"/>
      <c r="B182" s="13"/>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14"/>
      <c r="AR182" s="14"/>
      <c r="AS182" s="14"/>
      <c r="AT182" s="14"/>
      <c r="AU182" s="14"/>
      <c r="AV182" s="14"/>
      <c r="AW182" s="14"/>
      <c r="AX182" s="14"/>
      <c r="AY182" s="14"/>
      <c r="AZ182" s="14"/>
      <c r="BA182" s="14"/>
      <c r="BB182" s="14"/>
      <c r="BC182" s="14"/>
      <c r="BD182" s="14"/>
    </row>
    <row r="183" spans="1:56" s="78" customFormat="1" ht="15" customHeight="1" x14ac:dyDescent="0.3">
      <c r="A183" s="18"/>
      <c r="B183" s="13"/>
      <c r="C183" s="86" t="s">
        <v>34</v>
      </c>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14"/>
      <c r="AR183" s="14"/>
      <c r="AS183" s="14"/>
      <c r="AT183" s="14"/>
      <c r="AU183" s="14"/>
      <c r="AV183" s="14"/>
      <c r="AW183" s="14"/>
      <c r="AX183" s="14"/>
      <c r="AY183" s="14"/>
      <c r="AZ183" s="14"/>
      <c r="BA183" s="14"/>
      <c r="BB183" s="14"/>
      <c r="BC183" s="14"/>
      <c r="BD183" s="14"/>
    </row>
    <row r="184" spans="1:56" s="78" customFormat="1" ht="15" customHeight="1" x14ac:dyDescent="0.3">
      <c r="A184" s="18"/>
      <c r="B184" s="13"/>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14"/>
      <c r="AR184" s="14"/>
      <c r="AS184" s="14"/>
      <c r="AT184" s="14"/>
      <c r="AU184" s="14"/>
      <c r="AV184" s="14"/>
      <c r="AW184" s="14"/>
      <c r="AX184" s="14"/>
      <c r="AY184" s="14"/>
      <c r="AZ184" s="14"/>
      <c r="BA184" s="14"/>
      <c r="BB184" s="14"/>
      <c r="BC184" s="14"/>
      <c r="BD184" s="14"/>
    </row>
    <row r="185" spans="1:56" s="78" customFormat="1" ht="2.25" customHeight="1" x14ac:dyDescent="0.3">
      <c r="A185" s="18"/>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14"/>
      <c r="AR185" s="14"/>
      <c r="AS185" s="14"/>
      <c r="AT185" s="14"/>
      <c r="AU185" s="14"/>
      <c r="AV185" s="14"/>
      <c r="AW185" s="14"/>
      <c r="AX185" s="14"/>
      <c r="AY185" s="14"/>
      <c r="AZ185" s="14"/>
      <c r="BA185" s="14"/>
      <c r="BB185" s="14"/>
      <c r="BC185" s="14"/>
      <c r="BD185" s="14"/>
    </row>
    <row r="186" spans="1:56" s="78" customFormat="1" ht="15" customHeight="1" x14ac:dyDescent="0.3">
      <c r="A186" s="18">
        <v>20</v>
      </c>
      <c r="B186" s="128" t="s">
        <v>88</v>
      </c>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4"/>
      <c r="AR186" s="14"/>
      <c r="AS186" s="14"/>
      <c r="AT186" s="14"/>
      <c r="AU186" s="14"/>
      <c r="AV186" s="14"/>
      <c r="AW186" s="14"/>
      <c r="AX186" s="14"/>
      <c r="AY186" s="14"/>
      <c r="AZ186" s="14"/>
      <c r="BA186" s="14"/>
      <c r="BB186" s="14"/>
      <c r="BC186" s="14"/>
      <c r="BD186" s="14"/>
    </row>
    <row r="187" spans="1:56" s="78" customFormat="1" ht="15" customHeight="1" x14ac:dyDescent="0.3">
      <c r="A187" s="1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4"/>
      <c r="AR187" s="14"/>
      <c r="AS187" s="14"/>
      <c r="AT187" s="14"/>
      <c r="AU187" s="14"/>
      <c r="AV187" s="14"/>
      <c r="AW187" s="14"/>
      <c r="AX187" s="14"/>
      <c r="AY187" s="14"/>
      <c r="AZ187" s="14"/>
      <c r="BA187" s="14"/>
      <c r="BB187" s="14"/>
      <c r="BC187" s="14"/>
      <c r="BD187" s="14"/>
    </row>
    <row r="188" spans="1:56" s="78" customFormat="1" ht="15" customHeight="1" x14ac:dyDescent="0.3">
      <c r="A188" s="1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4"/>
      <c r="AR188" s="14"/>
      <c r="AS188" s="14"/>
      <c r="AT188" s="14"/>
      <c r="AU188" s="14"/>
      <c r="AV188" s="14"/>
      <c r="AW188" s="14"/>
      <c r="AX188" s="14"/>
      <c r="AY188" s="14"/>
      <c r="AZ188" s="14"/>
      <c r="BA188" s="14"/>
      <c r="BB188" s="14"/>
      <c r="BC188" s="14"/>
      <c r="BD188" s="14"/>
    </row>
    <row r="189" spans="1:56" s="78" customFormat="1" ht="2.25" customHeight="1" x14ac:dyDescent="0.3">
      <c r="A189" s="18"/>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14"/>
      <c r="AR189" s="14"/>
      <c r="AS189" s="14"/>
      <c r="AT189" s="14"/>
      <c r="AU189" s="14"/>
      <c r="AV189" s="14"/>
      <c r="AW189" s="14"/>
      <c r="AX189" s="14"/>
      <c r="AY189" s="14"/>
      <c r="AZ189" s="14"/>
      <c r="BA189" s="14"/>
      <c r="BB189" s="14"/>
      <c r="BC189" s="14"/>
      <c r="BD189" s="14"/>
    </row>
    <row r="190" spans="1:56" s="78" customFormat="1" ht="15" customHeight="1" x14ac:dyDescent="0.3">
      <c r="A190" s="18"/>
      <c r="B190" s="19"/>
      <c r="C190" s="86" t="s">
        <v>89</v>
      </c>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14"/>
      <c r="AR190" s="14"/>
      <c r="AS190" s="14"/>
      <c r="AT190" s="14"/>
      <c r="AU190" s="14"/>
      <c r="AV190" s="14"/>
      <c r="AW190" s="14"/>
      <c r="AX190" s="14"/>
      <c r="AY190" s="14"/>
      <c r="AZ190" s="14"/>
      <c r="BA190" s="14"/>
      <c r="BB190" s="14"/>
      <c r="BC190" s="14"/>
      <c r="BD190" s="14"/>
    </row>
    <row r="191" spans="1:56" s="78" customFormat="1" ht="15" customHeight="1" x14ac:dyDescent="0.3">
      <c r="A191" s="18"/>
      <c r="B191" s="19"/>
      <c r="C191" s="110" t="s">
        <v>17</v>
      </c>
      <c r="D191" s="110"/>
      <c r="E191" s="111" t="s">
        <v>90</v>
      </c>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0" t="s">
        <v>91</v>
      </c>
      <c r="AC191" s="110"/>
      <c r="AD191" s="110"/>
      <c r="AE191" s="110"/>
      <c r="AF191" s="110"/>
      <c r="AG191" s="110"/>
      <c r="AH191" s="110"/>
      <c r="AI191" s="110"/>
      <c r="AJ191" s="110"/>
      <c r="AK191" s="110"/>
      <c r="AL191" s="110"/>
      <c r="AM191" s="110"/>
      <c r="AN191" s="110"/>
      <c r="AO191" s="110"/>
      <c r="AP191" s="110"/>
      <c r="AQ191" s="14"/>
      <c r="AR191" s="14"/>
      <c r="AS191" s="14"/>
      <c r="AT191" s="14"/>
      <c r="AU191" s="14"/>
      <c r="AV191" s="14"/>
      <c r="AW191" s="14"/>
      <c r="AX191" s="14"/>
      <c r="AY191" s="14"/>
      <c r="AZ191" s="14"/>
      <c r="BA191" s="14"/>
      <c r="BB191" s="14"/>
      <c r="BC191" s="14"/>
      <c r="BD191" s="14"/>
    </row>
    <row r="192" spans="1:56" s="78" customFormat="1" ht="15" customHeight="1" x14ac:dyDescent="0.3">
      <c r="A192" s="18"/>
      <c r="B192" s="19"/>
      <c r="C192" s="110" t="s">
        <v>92</v>
      </c>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c r="AQ192" s="14"/>
      <c r="AR192" s="14"/>
      <c r="AS192" s="14"/>
      <c r="AT192" s="14"/>
      <c r="AU192" s="14"/>
      <c r="AV192" s="14"/>
      <c r="AW192" s="14"/>
      <c r="AX192" s="14"/>
      <c r="AY192" s="14"/>
      <c r="AZ192" s="14"/>
      <c r="BA192" s="14"/>
      <c r="BB192" s="14"/>
      <c r="BC192" s="14"/>
      <c r="BD192" s="14"/>
    </row>
    <row r="193" spans="1:56" s="78" customFormat="1" ht="15" customHeight="1" x14ac:dyDescent="0.3">
      <c r="A193" s="18"/>
      <c r="B193" s="19"/>
      <c r="C193" s="129" t="s">
        <v>93</v>
      </c>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4"/>
      <c r="AR193" s="14"/>
      <c r="AS193" s="14"/>
      <c r="AT193" s="14"/>
      <c r="AU193" s="14"/>
      <c r="AV193" s="14"/>
      <c r="AW193" s="14"/>
      <c r="AX193" s="14"/>
      <c r="AY193" s="14"/>
      <c r="AZ193" s="14"/>
      <c r="BA193" s="14"/>
      <c r="BB193" s="14"/>
      <c r="BC193" s="14"/>
      <c r="BD193" s="14"/>
    </row>
    <row r="194" spans="1:56" s="78" customFormat="1" ht="15" customHeight="1" x14ac:dyDescent="0.3">
      <c r="A194" s="18"/>
      <c r="B194" s="1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4"/>
      <c r="AR194" s="14"/>
      <c r="AS194" s="14"/>
      <c r="AT194" s="14"/>
      <c r="AU194" s="14"/>
      <c r="AV194" s="14"/>
      <c r="AW194" s="14"/>
      <c r="AX194" s="14"/>
      <c r="AY194" s="14"/>
      <c r="AZ194" s="14"/>
      <c r="BA194" s="14"/>
      <c r="BB194" s="14"/>
      <c r="BC194" s="14"/>
      <c r="BD194" s="14"/>
    </row>
    <row r="195" spans="1:56" s="78" customFormat="1" ht="2.25" customHeight="1" x14ac:dyDescent="0.3">
      <c r="A195" s="18"/>
      <c r="B195" s="13"/>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14"/>
      <c r="AR195" s="14"/>
      <c r="AS195" s="14"/>
      <c r="AT195" s="14"/>
      <c r="AU195" s="14"/>
      <c r="AV195" s="14"/>
      <c r="AW195" s="14"/>
      <c r="AX195" s="14"/>
      <c r="AY195" s="14"/>
      <c r="AZ195" s="14"/>
      <c r="BA195" s="14"/>
      <c r="BB195" s="14"/>
      <c r="BC195" s="14"/>
      <c r="BD195" s="14"/>
    </row>
    <row r="196" spans="1:56" s="78" customFormat="1" ht="15" customHeight="1" x14ac:dyDescent="0.3">
      <c r="A196" s="18"/>
      <c r="B196" s="13"/>
      <c r="C196" s="86" t="s">
        <v>34</v>
      </c>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14"/>
      <c r="AR196" s="14"/>
      <c r="AS196" s="14"/>
      <c r="AT196" s="14"/>
      <c r="AU196" s="14"/>
      <c r="AV196" s="14"/>
      <c r="AW196" s="14"/>
      <c r="AX196" s="14"/>
      <c r="AY196" s="14"/>
      <c r="AZ196" s="14"/>
      <c r="BA196" s="14"/>
      <c r="BB196" s="14"/>
      <c r="BC196" s="14"/>
      <c r="BD196" s="14"/>
    </row>
    <row r="197" spans="1:56" s="78" customFormat="1" ht="15" customHeight="1" x14ac:dyDescent="0.3">
      <c r="A197" s="18"/>
      <c r="B197" s="13"/>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14"/>
      <c r="AR197" s="14"/>
      <c r="AS197" s="14"/>
      <c r="AT197" s="14"/>
      <c r="AU197" s="14"/>
      <c r="AV197" s="14"/>
      <c r="AW197" s="14"/>
      <c r="AX197" s="14"/>
      <c r="AY197" s="14"/>
      <c r="AZ197" s="14"/>
      <c r="BA197" s="14"/>
      <c r="BB197" s="14"/>
      <c r="BC197" s="14"/>
      <c r="BD197" s="14"/>
    </row>
    <row r="198" spans="1:56" s="78" customFormat="1" ht="15" customHeight="1" x14ac:dyDescent="0.3">
      <c r="A198" s="18">
        <v>21</v>
      </c>
      <c r="B198" s="127" t="s">
        <v>94</v>
      </c>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4"/>
      <c r="AR198" s="14"/>
      <c r="AS198" s="14"/>
      <c r="AT198" s="14"/>
      <c r="AU198" s="14"/>
      <c r="AV198" s="14"/>
      <c r="AW198" s="14"/>
      <c r="AX198" s="14"/>
      <c r="AY198" s="14"/>
      <c r="AZ198" s="14"/>
      <c r="BA198" s="14"/>
      <c r="BB198" s="14"/>
      <c r="BC198" s="14"/>
      <c r="BD198" s="14"/>
    </row>
    <row r="199" spans="1:56" s="78" customFormat="1" ht="2.25" customHeight="1" x14ac:dyDescent="0.3">
      <c r="A199" s="18"/>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14"/>
      <c r="AR199" s="14"/>
      <c r="AS199" s="14"/>
      <c r="AT199" s="14"/>
      <c r="AU199" s="14"/>
      <c r="AV199" s="14"/>
      <c r="AW199" s="14"/>
      <c r="AX199" s="14"/>
      <c r="AY199" s="14"/>
      <c r="AZ199" s="14"/>
      <c r="BA199" s="14"/>
      <c r="BB199" s="14"/>
      <c r="BC199" s="14"/>
      <c r="BD199" s="14"/>
    </row>
    <row r="200" spans="1:56" s="78" customFormat="1" ht="15" customHeight="1" x14ac:dyDescent="0.3">
      <c r="A200" s="18"/>
      <c r="B200" s="130"/>
      <c r="C200" s="86" t="s">
        <v>95</v>
      </c>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14"/>
      <c r="AR200" s="14"/>
      <c r="AS200" s="14"/>
      <c r="AT200" s="14"/>
      <c r="AU200" s="14"/>
      <c r="AV200" s="14"/>
      <c r="AW200" s="14"/>
      <c r="AX200" s="14"/>
      <c r="AY200" s="14"/>
      <c r="AZ200" s="14"/>
      <c r="BA200" s="14"/>
      <c r="BB200" s="14"/>
      <c r="BC200" s="14"/>
      <c r="BD200" s="14"/>
    </row>
    <row r="201" spans="1:56" s="78" customFormat="1" ht="15" customHeight="1" x14ac:dyDescent="0.3">
      <c r="A201" s="18"/>
      <c r="B201" s="130"/>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14"/>
      <c r="AR201" s="14"/>
      <c r="AS201" s="14"/>
      <c r="AT201" s="14"/>
      <c r="AU201" s="14"/>
      <c r="AV201" s="14"/>
      <c r="AW201" s="14"/>
      <c r="AX201" s="14"/>
      <c r="AY201" s="14"/>
      <c r="AZ201" s="14"/>
      <c r="BA201" s="14"/>
      <c r="BB201" s="14"/>
      <c r="BC201" s="14"/>
      <c r="BD201" s="14"/>
    </row>
    <row r="202" spans="1:56" s="78" customFormat="1" ht="2.25" customHeight="1" x14ac:dyDescent="0.3">
      <c r="A202" s="18"/>
      <c r="B202" s="13"/>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14"/>
      <c r="AR202" s="14"/>
      <c r="AS202" s="14"/>
      <c r="AT202" s="14"/>
      <c r="AU202" s="14"/>
      <c r="AV202" s="14"/>
      <c r="AW202" s="14"/>
      <c r="AX202" s="14"/>
      <c r="AY202" s="14"/>
      <c r="AZ202" s="14"/>
      <c r="BA202" s="14"/>
      <c r="BB202" s="14"/>
      <c r="BC202" s="14"/>
      <c r="BD202" s="14"/>
    </row>
    <row r="203" spans="1:56" s="78" customFormat="1" ht="15" customHeight="1" x14ac:dyDescent="0.3">
      <c r="A203" s="18"/>
      <c r="B203" s="13"/>
      <c r="C203" s="86" t="s">
        <v>34</v>
      </c>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14"/>
      <c r="AR203" s="14"/>
      <c r="AS203" s="14"/>
      <c r="AT203" s="14"/>
      <c r="AU203" s="14"/>
      <c r="AV203" s="14"/>
      <c r="AW203" s="14"/>
      <c r="AX203" s="14"/>
      <c r="AY203" s="14"/>
      <c r="AZ203" s="14"/>
      <c r="BA203" s="14"/>
      <c r="BB203" s="14"/>
      <c r="BC203" s="14"/>
      <c r="BD203" s="14"/>
    </row>
    <row r="204" spans="1:56" s="78" customFormat="1" ht="15" customHeight="1" x14ac:dyDescent="0.3">
      <c r="A204" s="18"/>
      <c r="B204" s="13"/>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14"/>
      <c r="AR204" s="14"/>
      <c r="AS204" s="14"/>
      <c r="AT204" s="14"/>
      <c r="AU204" s="14"/>
      <c r="AV204" s="14"/>
      <c r="AW204" s="14"/>
      <c r="AX204" s="14"/>
      <c r="AY204" s="14"/>
      <c r="AZ204" s="14"/>
      <c r="BA204" s="14"/>
      <c r="BB204" s="14"/>
      <c r="BC204" s="14"/>
      <c r="BD204" s="14"/>
    </row>
    <row r="205" spans="1:56" s="78" customFormat="1" ht="15" customHeight="1" x14ac:dyDescent="0.3">
      <c r="A205" s="18">
        <v>22</v>
      </c>
      <c r="B205" s="127" t="s">
        <v>96</v>
      </c>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4"/>
      <c r="AR205" s="14"/>
      <c r="AS205" s="14"/>
      <c r="AT205" s="14"/>
      <c r="AU205" s="14"/>
      <c r="AV205" s="14"/>
      <c r="AW205" s="14"/>
      <c r="AX205" s="14"/>
      <c r="AY205" s="14"/>
      <c r="AZ205" s="14"/>
      <c r="BA205" s="14"/>
      <c r="BB205" s="14"/>
      <c r="BC205" s="14"/>
      <c r="BD205" s="14"/>
    </row>
    <row r="206" spans="1:56" s="78" customFormat="1" ht="2.25" customHeight="1" x14ac:dyDescent="0.3">
      <c r="A206" s="18"/>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14"/>
      <c r="AR206" s="14"/>
      <c r="AS206" s="14"/>
      <c r="AT206" s="14"/>
      <c r="AU206" s="14"/>
      <c r="AV206" s="14"/>
      <c r="AW206" s="14"/>
      <c r="AX206" s="14"/>
      <c r="AY206" s="14"/>
      <c r="AZ206" s="14"/>
      <c r="BA206" s="14"/>
      <c r="BB206" s="14"/>
      <c r="BC206" s="14"/>
      <c r="BD206" s="14"/>
    </row>
    <row r="207" spans="1:56" s="78" customFormat="1" ht="15" customHeight="1" x14ac:dyDescent="0.3">
      <c r="A207" s="18"/>
      <c r="B207" s="13"/>
      <c r="C207" s="86" t="s">
        <v>97</v>
      </c>
      <c r="D207" s="86"/>
      <c r="E207" s="86"/>
      <c r="F207" s="86"/>
      <c r="G207" s="86"/>
      <c r="H207" s="86"/>
      <c r="I207" s="86"/>
      <c r="J207" s="86"/>
      <c r="K207" s="86"/>
      <c r="L207" s="86"/>
      <c r="M207" s="86"/>
      <c r="N207" s="86"/>
      <c r="O207" s="86"/>
      <c r="P207" s="86"/>
      <c r="Q207" s="86"/>
      <c r="R207" s="86"/>
      <c r="S207" s="86"/>
      <c r="T207" s="86"/>
      <c r="U207" s="86"/>
      <c r="V207" s="86"/>
      <c r="W207" s="86"/>
      <c r="X207" s="16"/>
      <c r="Y207" s="16"/>
      <c r="Z207" s="16"/>
      <c r="AA207" s="16"/>
      <c r="AB207" s="77"/>
      <c r="AC207" s="77"/>
      <c r="AD207" s="123"/>
      <c r="AE207" s="124"/>
      <c r="AF207" s="124"/>
      <c r="AG207" s="124"/>
      <c r="AH207" s="124"/>
      <c r="AI207" s="124"/>
      <c r="AJ207" s="124"/>
      <c r="AK207" s="124"/>
      <c r="AL207" s="124"/>
      <c r="AM207" s="124"/>
      <c r="AN207" s="124"/>
      <c r="AO207" s="124"/>
      <c r="AP207" s="125"/>
      <c r="AQ207" s="14"/>
      <c r="AR207" s="14"/>
      <c r="AS207" s="14"/>
      <c r="AT207" s="14"/>
      <c r="AU207" s="14"/>
      <c r="AV207" s="14"/>
      <c r="AW207" s="14"/>
      <c r="AX207" s="14"/>
      <c r="AY207" s="14"/>
      <c r="AZ207" s="14"/>
      <c r="BA207" s="14"/>
      <c r="BB207" s="14"/>
      <c r="BC207" s="14"/>
      <c r="BD207" s="14"/>
    </row>
    <row r="208" spans="1:56" ht="2.25" customHeight="1" x14ac:dyDescent="0.25"/>
    <row r="209" spans="1:56" s="78" customFormat="1" ht="15" customHeight="1" x14ac:dyDescent="0.3">
      <c r="A209" s="18"/>
      <c r="B209" s="13"/>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77"/>
      <c r="AC209" s="77"/>
      <c r="AD209" s="123"/>
      <c r="AE209" s="124"/>
      <c r="AF209" s="124"/>
      <c r="AG209" s="124"/>
      <c r="AH209" s="124"/>
      <c r="AI209" s="124"/>
      <c r="AJ209" s="124"/>
      <c r="AK209" s="124"/>
      <c r="AL209" s="124"/>
      <c r="AM209" s="124"/>
      <c r="AN209" s="124"/>
      <c r="AO209" s="124"/>
      <c r="AP209" s="125"/>
      <c r="AQ209" s="14"/>
      <c r="AR209" s="14"/>
      <c r="AS209" s="14"/>
      <c r="AT209" s="14"/>
      <c r="AU209" s="14"/>
      <c r="AV209" s="14"/>
      <c r="AW209" s="14"/>
      <c r="AX209" s="14"/>
      <c r="AY209" s="14"/>
      <c r="AZ209" s="14"/>
      <c r="BA209" s="14"/>
      <c r="BB209" s="14"/>
      <c r="BC209" s="14"/>
      <c r="BD209" s="14"/>
    </row>
    <row r="210" spans="1:56" ht="2.25" customHeight="1" x14ac:dyDescent="0.25"/>
    <row r="211" spans="1:56" s="78" customFormat="1" ht="15" customHeight="1" x14ac:dyDescent="0.3">
      <c r="A211" s="18"/>
      <c r="B211" s="13"/>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77"/>
      <c r="AC211" s="77"/>
      <c r="AD211" s="123"/>
      <c r="AE211" s="124"/>
      <c r="AF211" s="124"/>
      <c r="AG211" s="124"/>
      <c r="AH211" s="124"/>
      <c r="AI211" s="124"/>
      <c r="AJ211" s="124"/>
      <c r="AK211" s="124"/>
      <c r="AL211" s="124"/>
      <c r="AM211" s="124"/>
      <c r="AN211" s="124"/>
      <c r="AO211" s="124"/>
      <c r="AP211" s="125"/>
      <c r="AQ211" s="14"/>
      <c r="AR211" s="14"/>
      <c r="AS211" s="14"/>
      <c r="AT211" s="14"/>
      <c r="AU211" s="14"/>
      <c r="AV211" s="14"/>
      <c r="AW211" s="14"/>
      <c r="AX211" s="14"/>
      <c r="AY211" s="14"/>
      <c r="AZ211" s="14"/>
      <c r="BA211" s="14"/>
      <c r="BB211" s="14"/>
      <c r="BC211" s="14"/>
      <c r="BD211" s="14"/>
    </row>
    <row r="212" spans="1:56" s="78" customFormat="1" ht="2.25" customHeight="1" x14ac:dyDescent="0.3">
      <c r="A212" s="18"/>
      <c r="B212" s="13"/>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81"/>
      <c r="AE212" s="81"/>
      <c r="AF212" s="81"/>
      <c r="AG212" s="81"/>
      <c r="AH212" s="81"/>
      <c r="AI212" s="81"/>
      <c r="AJ212" s="81"/>
      <c r="AK212" s="81"/>
      <c r="AL212" s="81"/>
      <c r="AM212" s="81"/>
      <c r="AN212" s="81"/>
      <c r="AO212" s="81"/>
      <c r="AP212" s="81"/>
      <c r="AQ212" s="14"/>
      <c r="AR212" s="14"/>
      <c r="AS212" s="14"/>
      <c r="AT212" s="14"/>
      <c r="AU212" s="14"/>
      <c r="AV212" s="14"/>
      <c r="AW212" s="14"/>
      <c r="AX212" s="14"/>
      <c r="AY212" s="14"/>
      <c r="AZ212" s="14"/>
      <c r="BA212" s="14"/>
      <c r="BB212" s="14"/>
      <c r="BC212" s="14"/>
      <c r="BD212" s="14"/>
    </row>
    <row r="213" spans="1:56" s="78" customFormat="1" ht="15" customHeight="1" x14ac:dyDescent="0.3">
      <c r="A213" s="18"/>
      <c r="B213" s="13"/>
      <c r="C213" s="126" t="s">
        <v>34</v>
      </c>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4"/>
      <c r="AR213" s="14"/>
      <c r="AS213" s="14"/>
      <c r="AT213" s="14"/>
      <c r="AU213" s="14"/>
      <c r="AV213" s="14"/>
      <c r="AW213" s="14"/>
      <c r="AX213" s="14"/>
      <c r="AY213" s="14"/>
      <c r="AZ213" s="14"/>
      <c r="BA213" s="14"/>
      <c r="BB213" s="14"/>
      <c r="BC213" s="14"/>
      <c r="BD213" s="14"/>
    </row>
    <row r="214" spans="1:56" s="78" customFormat="1" ht="15" customHeight="1" x14ac:dyDescent="0.3">
      <c r="A214" s="18"/>
      <c r="B214" s="13"/>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14"/>
      <c r="AR214" s="14"/>
      <c r="AS214" s="14"/>
      <c r="AT214" s="14"/>
      <c r="AU214" s="14"/>
      <c r="AV214" s="14"/>
      <c r="AW214" s="14"/>
      <c r="AX214" s="14"/>
      <c r="AY214" s="14"/>
      <c r="AZ214" s="14"/>
      <c r="BA214" s="14"/>
      <c r="BB214" s="14"/>
      <c r="BC214" s="14"/>
      <c r="BD214" s="14"/>
    </row>
    <row r="215" spans="1:56" s="78" customFormat="1" ht="15" customHeight="1" x14ac:dyDescent="0.3">
      <c r="A215" s="18">
        <v>23</v>
      </c>
      <c r="B215" s="127" t="s">
        <v>98</v>
      </c>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4"/>
      <c r="AR215" s="14"/>
      <c r="AS215" s="14"/>
      <c r="AT215" s="14"/>
      <c r="AU215" s="14"/>
      <c r="AV215" s="14"/>
      <c r="AW215" s="14"/>
      <c r="AX215" s="14"/>
      <c r="AY215" s="14"/>
      <c r="AZ215" s="14"/>
      <c r="BA215" s="14"/>
      <c r="BB215" s="14"/>
      <c r="BC215" s="14"/>
      <c r="BD215" s="14"/>
    </row>
    <row r="216" spans="1:56" s="78" customFormat="1" ht="2.25" customHeight="1" x14ac:dyDescent="0.3">
      <c r="A216" s="18"/>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14"/>
      <c r="AR216" s="14"/>
      <c r="AS216" s="14"/>
      <c r="AT216" s="14"/>
      <c r="AU216" s="14"/>
      <c r="AV216" s="14"/>
      <c r="AW216" s="14"/>
      <c r="AX216" s="14"/>
      <c r="AY216" s="14"/>
      <c r="AZ216" s="14"/>
      <c r="BA216" s="14"/>
      <c r="BB216" s="14"/>
      <c r="BC216" s="14"/>
      <c r="BD216" s="14"/>
    </row>
    <row r="217" spans="1:56" s="78" customFormat="1" ht="15" customHeight="1" x14ac:dyDescent="0.3">
      <c r="A217" s="18"/>
      <c r="B217" s="13"/>
      <c r="C217" s="86" t="s">
        <v>99</v>
      </c>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14"/>
      <c r="AR217" s="14"/>
      <c r="AS217" s="14"/>
      <c r="AT217" s="14"/>
      <c r="AU217" s="14"/>
      <c r="AV217" s="14"/>
      <c r="AW217" s="14"/>
      <c r="AX217" s="14"/>
      <c r="AY217" s="14"/>
      <c r="AZ217" s="14"/>
      <c r="BA217" s="14"/>
      <c r="BB217" s="14"/>
      <c r="BC217" s="14"/>
      <c r="BD217" s="14"/>
    </row>
    <row r="218" spans="1:56" s="78" customFormat="1" ht="2.25" customHeight="1" x14ac:dyDescent="0.3">
      <c r="A218" s="18"/>
      <c r="B218" s="13"/>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14"/>
      <c r="AR218" s="14"/>
      <c r="AS218" s="14"/>
      <c r="AT218" s="14"/>
      <c r="AU218" s="14"/>
      <c r="AV218" s="14"/>
      <c r="AW218" s="14"/>
      <c r="AX218" s="14"/>
      <c r="AY218" s="14"/>
      <c r="AZ218" s="14"/>
      <c r="BA218" s="14"/>
      <c r="BB218" s="14"/>
      <c r="BC218" s="14"/>
      <c r="BD218" s="14"/>
    </row>
    <row r="219" spans="1:56" s="78" customFormat="1" ht="15" customHeight="1" x14ac:dyDescent="0.3">
      <c r="A219" s="18"/>
      <c r="B219" s="13"/>
      <c r="C219" s="86" t="s">
        <v>100</v>
      </c>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14"/>
      <c r="AR219" s="14"/>
      <c r="AS219" s="14"/>
      <c r="AT219" s="14"/>
      <c r="AU219" s="14"/>
      <c r="AV219" s="14"/>
      <c r="AW219" s="14"/>
      <c r="AX219" s="14"/>
      <c r="AY219" s="14"/>
      <c r="AZ219" s="14"/>
      <c r="BA219" s="14"/>
      <c r="BB219" s="14"/>
      <c r="BC219" s="14"/>
      <c r="BD219" s="14"/>
    </row>
    <row r="220" spans="1:56" s="78" customFormat="1" ht="15" customHeight="1" x14ac:dyDescent="0.3">
      <c r="A220" s="18"/>
      <c r="B220" s="13"/>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14"/>
      <c r="AR220" s="14"/>
      <c r="AS220" s="14"/>
      <c r="AT220" s="14"/>
      <c r="AU220" s="14"/>
      <c r="AV220" s="14"/>
      <c r="AW220" s="14"/>
      <c r="AX220" s="14"/>
      <c r="AY220" s="14"/>
      <c r="AZ220" s="14"/>
      <c r="BA220" s="14"/>
      <c r="BB220" s="14"/>
      <c r="BC220" s="14"/>
      <c r="BD220" s="14"/>
    </row>
    <row r="221" spans="1:56" s="78" customFormat="1" ht="15" customHeight="1" x14ac:dyDescent="0.3">
      <c r="A221" s="18">
        <v>24</v>
      </c>
      <c r="B221" s="128" t="s">
        <v>101</v>
      </c>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4"/>
      <c r="AR221" s="14"/>
      <c r="AS221" s="14"/>
      <c r="AT221" s="14"/>
      <c r="AU221" s="14"/>
      <c r="AV221" s="14"/>
      <c r="AW221" s="14"/>
      <c r="AX221" s="14"/>
      <c r="AY221" s="14"/>
      <c r="AZ221" s="14"/>
      <c r="BA221" s="14"/>
      <c r="BB221" s="14"/>
      <c r="BC221" s="14"/>
      <c r="BD221" s="14"/>
    </row>
    <row r="222" spans="1:56" s="78" customFormat="1" ht="15" customHeight="1" x14ac:dyDescent="0.3">
      <c r="A222" s="18"/>
      <c r="B222" s="102" t="s">
        <v>102</v>
      </c>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4"/>
      <c r="AR222" s="14"/>
      <c r="AS222" s="14"/>
      <c r="AT222" s="14"/>
      <c r="AU222" s="14"/>
      <c r="AV222" s="14"/>
      <c r="AW222" s="14"/>
      <c r="AX222" s="14"/>
      <c r="AY222" s="14"/>
      <c r="AZ222" s="14"/>
      <c r="BA222" s="14"/>
      <c r="BB222" s="14"/>
      <c r="BC222" s="14"/>
      <c r="BD222" s="14"/>
    </row>
    <row r="223" spans="1:56" s="78" customFormat="1" ht="2.25" customHeight="1" x14ac:dyDescent="0.3">
      <c r="A223" s="18"/>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14"/>
      <c r="AR223" s="14"/>
      <c r="AS223" s="14"/>
      <c r="AT223" s="14"/>
      <c r="AU223" s="14"/>
      <c r="AV223" s="14"/>
      <c r="AW223" s="14"/>
      <c r="AX223" s="14"/>
      <c r="AY223" s="14"/>
      <c r="AZ223" s="14"/>
      <c r="BA223" s="14"/>
      <c r="BB223" s="14"/>
      <c r="BC223" s="14"/>
      <c r="BD223" s="14"/>
    </row>
    <row r="224" spans="1:56" s="78" customFormat="1" ht="15" customHeight="1" x14ac:dyDescent="0.3">
      <c r="A224" s="18"/>
      <c r="B224" s="13"/>
      <c r="C224" s="86" t="s">
        <v>33</v>
      </c>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14"/>
      <c r="AR224" s="14"/>
      <c r="AS224" s="14"/>
      <c r="AT224" s="14"/>
      <c r="AU224" s="14"/>
      <c r="AV224" s="14"/>
      <c r="AW224" s="14"/>
      <c r="AX224" s="14"/>
      <c r="AY224" s="14"/>
      <c r="AZ224" s="14"/>
      <c r="BA224" s="14"/>
      <c r="BB224" s="14"/>
      <c r="BC224" s="14"/>
      <c r="BD224" s="14"/>
    </row>
    <row r="225" spans="1:56" s="78" customFormat="1" ht="2.25" customHeight="1" x14ac:dyDescent="0.3">
      <c r="A225" s="18"/>
      <c r="B225" s="13"/>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14"/>
      <c r="AR225" s="14"/>
      <c r="AS225" s="14"/>
      <c r="AT225" s="14"/>
      <c r="AU225" s="14"/>
      <c r="AV225" s="14"/>
      <c r="AW225" s="14"/>
      <c r="AX225" s="14"/>
      <c r="AY225" s="14"/>
      <c r="AZ225" s="14"/>
      <c r="BA225" s="14"/>
      <c r="BB225" s="14"/>
      <c r="BC225" s="14"/>
      <c r="BD225" s="14"/>
    </row>
    <row r="226" spans="1:56" s="78" customFormat="1" ht="15" customHeight="1" x14ac:dyDescent="0.3">
      <c r="A226" s="18"/>
      <c r="B226" s="13"/>
      <c r="C226" s="109" t="s">
        <v>103</v>
      </c>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14"/>
      <c r="AR226" s="14"/>
      <c r="AS226" s="14"/>
      <c r="AT226" s="14"/>
      <c r="AU226" s="14"/>
      <c r="AV226" s="14"/>
      <c r="AW226" s="14"/>
      <c r="AX226" s="14"/>
      <c r="AY226" s="14"/>
      <c r="AZ226" s="14"/>
      <c r="BA226" s="14"/>
      <c r="BB226" s="14"/>
      <c r="BC226" s="14"/>
      <c r="BD226" s="14"/>
    </row>
    <row r="227" spans="1:56" s="78" customFormat="1" ht="15" customHeight="1" x14ac:dyDescent="0.3">
      <c r="A227" s="18"/>
      <c r="B227" s="19"/>
      <c r="C227" s="110" t="s">
        <v>17</v>
      </c>
      <c r="D227" s="110"/>
      <c r="E227" s="111" t="s">
        <v>90</v>
      </c>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0" t="s">
        <v>104</v>
      </c>
      <c r="AB227" s="110"/>
      <c r="AC227" s="110"/>
      <c r="AD227" s="110"/>
      <c r="AE227" s="110"/>
      <c r="AF227" s="110"/>
      <c r="AG227" s="110"/>
      <c r="AH227" s="110"/>
      <c r="AI227" s="110"/>
      <c r="AJ227" s="110"/>
      <c r="AK227" s="110"/>
      <c r="AL227" s="110"/>
      <c r="AM227" s="110"/>
      <c r="AN227" s="110"/>
      <c r="AO227" s="110"/>
      <c r="AP227" s="110"/>
      <c r="AQ227" s="14"/>
      <c r="AR227" s="14"/>
      <c r="AS227" s="14"/>
      <c r="AT227" s="14"/>
      <c r="AU227" s="14"/>
      <c r="AV227" s="14"/>
      <c r="AW227" s="14"/>
      <c r="AX227" s="14"/>
      <c r="AY227" s="14"/>
      <c r="AZ227" s="14"/>
      <c r="BA227" s="14"/>
      <c r="BB227" s="14"/>
      <c r="BC227" s="14"/>
      <c r="BD227" s="14"/>
    </row>
    <row r="228" spans="1:56" ht="15" customHeight="1" x14ac:dyDescent="0.25">
      <c r="A228" s="3"/>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
      <c r="AV228" s="1"/>
      <c r="AW228" s="1"/>
      <c r="AX228" s="1"/>
      <c r="AY228" s="1"/>
      <c r="AZ228" s="1"/>
      <c r="BA228" s="1"/>
      <c r="BB228" s="1"/>
      <c r="BC228" s="1"/>
      <c r="BD228" s="1"/>
    </row>
    <row r="229" spans="1:56" ht="15" customHeight="1" x14ac:dyDescent="0.25">
      <c r="A229" s="3"/>
      <c r="B229" s="131" t="s">
        <v>105</v>
      </c>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2"/>
      <c r="AQ229" s="14"/>
      <c r="AR229" s="14"/>
      <c r="AS229" s="14"/>
      <c r="AT229" s="14"/>
      <c r="AU229" s="1"/>
      <c r="AV229" s="1"/>
      <c r="AW229" s="1"/>
      <c r="AX229" s="1"/>
      <c r="AY229" s="1"/>
      <c r="AZ229" s="1"/>
      <c r="BA229" s="1"/>
      <c r="BB229" s="1"/>
      <c r="BC229" s="1"/>
      <c r="BD229" s="1"/>
    </row>
    <row r="230" spans="1:56" ht="15" customHeight="1" x14ac:dyDescent="0.25">
      <c r="A230" s="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
      <c r="AV230" s="1"/>
      <c r="AW230" s="1"/>
      <c r="AX230" s="1"/>
      <c r="AY230" s="1"/>
      <c r="AZ230" s="1"/>
      <c r="BA230" s="1"/>
      <c r="BB230" s="1"/>
      <c r="BC230" s="1"/>
      <c r="BD230" s="1"/>
    </row>
    <row r="231" spans="1:56" ht="15" customHeight="1" x14ac:dyDescent="0.25">
      <c r="A231" s="39">
        <v>25</v>
      </c>
      <c r="B231" s="140" t="s">
        <v>106</v>
      </c>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4"/>
      <c r="AR231" s="14"/>
      <c r="AS231" s="14"/>
      <c r="AT231" s="14"/>
      <c r="AU231" s="1"/>
      <c r="AV231" s="1"/>
      <c r="AW231" s="1"/>
      <c r="AX231" s="1"/>
      <c r="AY231" s="1"/>
      <c r="AZ231" s="1"/>
      <c r="BA231" s="1"/>
      <c r="BB231" s="1"/>
      <c r="BC231" s="1"/>
      <c r="BD231" s="1"/>
    </row>
    <row r="232" spans="1:56" ht="15" customHeight="1" x14ac:dyDescent="0.3">
      <c r="A232" s="3"/>
      <c r="B232" s="14"/>
      <c r="C232" s="105" t="s">
        <v>107</v>
      </c>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
      <c r="AR232" s="14"/>
      <c r="AS232" s="14"/>
      <c r="AT232" s="14"/>
      <c r="AU232" s="1"/>
      <c r="AV232" s="1"/>
      <c r="AW232" s="1"/>
      <c r="AX232" s="1"/>
      <c r="AY232" s="1"/>
      <c r="AZ232" s="1"/>
      <c r="BA232" s="1"/>
      <c r="BB232" s="1"/>
      <c r="BC232" s="1"/>
      <c r="BD232" s="1"/>
    </row>
    <row r="233" spans="1:56" ht="2.25" customHeight="1" x14ac:dyDescent="0.25">
      <c r="A233" s="3"/>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
      <c r="AV233" s="1"/>
      <c r="AW233" s="1"/>
      <c r="AX233" s="1"/>
      <c r="AY233" s="1"/>
      <c r="AZ233" s="1"/>
      <c r="BA233" s="1"/>
      <c r="BB233" s="1"/>
      <c r="BC233" s="1"/>
      <c r="BD233" s="1"/>
    </row>
    <row r="234" spans="1:56" ht="15" customHeight="1" x14ac:dyDescent="0.25">
      <c r="A234" s="3"/>
      <c r="B234" s="14"/>
      <c r="C234" s="105" t="s">
        <v>108</v>
      </c>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4"/>
      <c r="AR234" s="14"/>
      <c r="AS234" s="14"/>
      <c r="AT234" s="14"/>
      <c r="AU234" s="1"/>
      <c r="AV234" s="1"/>
      <c r="AW234" s="1"/>
      <c r="AX234" s="1"/>
      <c r="AY234" s="1"/>
      <c r="AZ234" s="1"/>
      <c r="BA234" s="1"/>
      <c r="BB234" s="1"/>
      <c r="BC234" s="1"/>
      <c r="BD234" s="1"/>
    </row>
    <row r="235" spans="1:56" ht="15" customHeight="1" x14ac:dyDescent="0.25">
      <c r="A235" s="3"/>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
      <c r="AV235" s="1"/>
      <c r="AW235" s="1"/>
      <c r="AX235" s="1"/>
      <c r="AY235" s="1"/>
      <c r="AZ235" s="1"/>
      <c r="BA235" s="1"/>
      <c r="BB235" s="1"/>
      <c r="BC235" s="1"/>
      <c r="BD235" s="1"/>
    </row>
    <row r="236" spans="1:56" ht="15" customHeight="1" x14ac:dyDescent="0.25">
      <c r="A236" s="39">
        <v>26</v>
      </c>
      <c r="B236" s="140" t="s">
        <v>109</v>
      </c>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4"/>
      <c r="AR236" s="14"/>
      <c r="AS236" s="14"/>
      <c r="AT236" s="14"/>
      <c r="AU236" s="1"/>
      <c r="AV236" s="1"/>
      <c r="AW236" s="1"/>
      <c r="AX236" s="1"/>
      <c r="AY236" s="1"/>
      <c r="AZ236" s="1"/>
      <c r="BA236" s="1"/>
      <c r="BB236" s="1"/>
      <c r="BC236" s="1"/>
      <c r="BD236" s="1"/>
    </row>
    <row r="237" spans="1:56" ht="15" customHeight="1" x14ac:dyDescent="0.3">
      <c r="A237" s="3"/>
      <c r="B237" s="14"/>
      <c r="C237" s="105" t="s">
        <v>110</v>
      </c>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
      <c r="AR237" s="14"/>
      <c r="AS237" s="14"/>
      <c r="AT237" s="14"/>
      <c r="AU237" s="1"/>
      <c r="AV237" s="1"/>
      <c r="AW237" s="1"/>
      <c r="AX237" s="1"/>
      <c r="AY237" s="1"/>
      <c r="AZ237" s="1"/>
      <c r="BA237" s="1"/>
      <c r="BB237" s="1"/>
      <c r="BC237" s="1"/>
      <c r="BD237" s="1"/>
    </row>
    <row r="238" spans="1:56" ht="2.25" customHeight="1" x14ac:dyDescent="0.25">
      <c r="A238" s="3"/>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14"/>
      <c r="AR238" s="14"/>
      <c r="AS238" s="14"/>
      <c r="AT238" s="14"/>
      <c r="AU238" s="1"/>
      <c r="AV238" s="1"/>
      <c r="AW238" s="1"/>
      <c r="AX238" s="1"/>
      <c r="AY238" s="1"/>
      <c r="AZ238" s="1"/>
      <c r="BA238" s="1"/>
      <c r="BB238" s="1"/>
      <c r="BC238" s="1"/>
      <c r="BD238" s="1"/>
    </row>
    <row r="239" spans="1:56" ht="15" customHeight="1" x14ac:dyDescent="0.25">
      <c r="A239" s="3"/>
      <c r="B239" s="46"/>
      <c r="C239" s="234" t="s">
        <v>56</v>
      </c>
      <c r="D239" s="234"/>
      <c r="E239" s="234"/>
      <c r="F239" s="14"/>
      <c r="G239" s="47"/>
      <c r="H239" s="47"/>
      <c r="I239" s="14"/>
      <c r="J239" s="185" t="s">
        <v>57</v>
      </c>
      <c r="K239" s="185"/>
      <c r="L239" s="185"/>
      <c r="M239" s="71"/>
      <c r="N239" s="71"/>
      <c r="O239" s="71"/>
      <c r="P239" s="47"/>
      <c r="Q239" s="14"/>
      <c r="R239" s="48"/>
      <c r="S239" s="48"/>
      <c r="T239" s="48"/>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
      <c r="AV239" s="1"/>
      <c r="AW239" s="1"/>
      <c r="AX239" s="1"/>
      <c r="AY239" s="1"/>
      <c r="AZ239" s="1"/>
      <c r="BA239" s="1"/>
      <c r="BB239" s="1"/>
      <c r="BC239" s="1"/>
      <c r="BD239" s="1"/>
    </row>
    <row r="240" spans="1:56" ht="2.25" customHeight="1" x14ac:dyDescent="0.25">
      <c r="A240" s="3"/>
      <c r="B240" s="14"/>
      <c r="C240" s="14"/>
      <c r="D240" s="26"/>
      <c r="E240" s="48"/>
      <c r="F240" s="48"/>
      <c r="G240" s="26"/>
      <c r="H240" s="14"/>
      <c r="I240" s="26"/>
      <c r="J240" s="49"/>
      <c r="K240" s="49"/>
      <c r="L240" s="49"/>
      <c r="M240" s="48"/>
      <c r="N240" s="48"/>
      <c r="O240" s="48"/>
      <c r="P240" s="48"/>
      <c r="Q240" s="48"/>
      <c r="R240" s="48"/>
      <c r="S240" s="48"/>
      <c r="T240" s="48"/>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
      <c r="AV240" s="1"/>
      <c r="AW240" s="1"/>
      <c r="AX240" s="1"/>
      <c r="AY240" s="1"/>
      <c r="AZ240" s="1"/>
      <c r="BA240" s="1"/>
      <c r="BB240" s="1"/>
      <c r="BC240" s="1"/>
      <c r="BD240" s="1"/>
    </row>
    <row r="241" spans="1:56" ht="15" customHeight="1" x14ac:dyDescent="0.3">
      <c r="A241" s="3"/>
      <c r="B241" s="14"/>
      <c r="C241" s="105" t="s">
        <v>108</v>
      </c>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
      <c r="AR241" s="14"/>
      <c r="AS241" s="14"/>
      <c r="AT241" s="14"/>
      <c r="AU241" s="1"/>
      <c r="AV241" s="1"/>
      <c r="AW241" s="1"/>
      <c r="AX241" s="1"/>
      <c r="AY241" s="1"/>
      <c r="AZ241" s="1"/>
      <c r="BA241" s="1"/>
      <c r="BB241" s="1"/>
      <c r="BC241" s="1"/>
      <c r="BD241" s="1"/>
    </row>
    <row r="242" spans="1:56" ht="15" customHeight="1" x14ac:dyDescent="0.25">
      <c r="A242" s="3">
        <v>27</v>
      </c>
      <c r="B242" s="156" t="s">
        <v>111</v>
      </c>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4"/>
      <c r="AR242" s="14"/>
      <c r="AS242" s="14"/>
      <c r="AT242" s="14"/>
      <c r="AU242" s="1"/>
      <c r="AV242" s="1"/>
      <c r="AW242" s="1"/>
      <c r="AX242" s="1"/>
      <c r="AY242" s="1"/>
      <c r="AZ242" s="1"/>
      <c r="BA242" s="1"/>
      <c r="BB242" s="1"/>
      <c r="BC242" s="1"/>
      <c r="BD242" s="1"/>
    </row>
    <row r="243" spans="1:56" ht="15" customHeight="1" x14ac:dyDescent="0.25">
      <c r="A243" s="3"/>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
      <c r="AV243" s="1"/>
      <c r="AW243" s="1"/>
      <c r="AX243" s="1"/>
      <c r="AY243" s="1"/>
      <c r="AZ243" s="1"/>
      <c r="BA243" s="1"/>
      <c r="BB243" s="1"/>
      <c r="BC243" s="1"/>
      <c r="BD243" s="1"/>
    </row>
    <row r="244" spans="1:56" ht="15" customHeight="1" x14ac:dyDescent="0.25">
      <c r="A244" s="3"/>
      <c r="B244" s="216"/>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217"/>
      <c r="AD244" s="217"/>
      <c r="AE244" s="217"/>
      <c r="AF244" s="217"/>
      <c r="AG244" s="217"/>
      <c r="AH244" s="217"/>
      <c r="AI244" s="217"/>
      <c r="AJ244" s="217"/>
      <c r="AK244" s="217"/>
      <c r="AL244" s="217"/>
      <c r="AM244" s="217"/>
      <c r="AN244" s="217"/>
      <c r="AO244" s="217"/>
      <c r="AP244" s="218"/>
      <c r="AQ244" s="14"/>
      <c r="AR244" s="14"/>
      <c r="AS244" s="14"/>
      <c r="AT244" s="14"/>
      <c r="AU244" s="1"/>
      <c r="AV244" s="1"/>
      <c r="AW244" s="1"/>
      <c r="AX244" s="1"/>
      <c r="AY244" s="1"/>
      <c r="AZ244" s="1"/>
      <c r="BA244" s="1"/>
      <c r="BB244" s="1"/>
      <c r="BC244" s="1"/>
      <c r="BD244" s="1"/>
    </row>
    <row r="245" spans="1:56" ht="15" customHeight="1" x14ac:dyDescent="0.25">
      <c r="A245" s="3"/>
      <c r="B245" s="219"/>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220"/>
      <c r="AJ245" s="220"/>
      <c r="AK245" s="220"/>
      <c r="AL245" s="220"/>
      <c r="AM245" s="220"/>
      <c r="AN245" s="220"/>
      <c r="AO245" s="220"/>
      <c r="AP245" s="221"/>
      <c r="AQ245" s="14"/>
      <c r="AR245" s="14"/>
      <c r="AS245" s="14"/>
      <c r="AT245" s="14"/>
      <c r="AU245" s="1"/>
      <c r="AV245" s="1"/>
      <c r="AW245" s="1"/>
      <c r="AX245" s="1"/>
      <c r="AY245" s="1"/>
      <c r="AZ245" s="1"/>
      <c r="BA245" s="1"/>
      <c r="BB245" s="1"/>
      <c r="BC245" s="1"/>
      <c r="BD245" s="1"/>
    </row>
    <row r="246" spans="1:56" ht="15" customHeight="1" x14ac:dyDescent="0.25">
      <c r="A246" s="3"/>
      <c r="B246" s="219"/>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c r="AA246" s="220"/>
      <c r="AB246" s="220"/>
      <c r="AC246" s="220"/>
      <c r="AD246" s="220"/>
      <c r="AE246" s="220"/>
      <c r="AF246" s="220"/>
      <c r="AG246" s="220"/>
      <c r="AH246" s="220"/>
      <c r="AI246" s="220"/>
      <c r="AJ246" s="220"/>
      <c r="AK246" s="220"/>
      <c r="AL246" s="220"/>
      <c r="AM246" s="220"/>
      <c r="AN246" s="220"/>
      <c r="AO246" s="220"/>
      <c r="AP246" s="221"/>
      <c r="AQ246" s="14"/>
      <c r="AR246" s="14"/>
      <c r="AS246" s="14"/>
      <c r="AT246" s="14"/>
      <c r="AU246" s="1"/>
      <c r="AV246" s="1"/>
      <c r="AW246" s="1"/>
      <c r="AX246" s="1"/>
      <c r="AY246" s="1"/>
      <c r="AZ246" s="1"/>
      <c r="BA246" s="1"/>
      <c r="BB246" s="1"/>
      <c r="BC246" s="1"/>
      <c r="BD246" s="1"/>
    </row>
    <row r="247" spans="1:56" ht="15" customHeight="1" x14ac:dyDescent="0.25">
      <c r="A247" s="3"/>
      <c r="B247" s="219"/>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c r="AA247" s="220"/>
      <c r="AB247" s="220"/>
      <c r="AC247" s="220"/>
      <c r="AD247" s="220"/>
      <c r="AE247" s="220"/>
      <c r="AF247" s="220"/>
      <c r="AG247" s="220"/>
      <c r="AH247" s="220"/>
      <c r="AI247" s="220"/>
      <c r="AJ247" s="220"/>
      <c r="AK247" s="220"/>
      <c r="AL247" s="220"/>
      <c r="AM247" s="220"/>
      <c r="AN247" s="220"/>
      <c r="AO247" s="220"/>
      <c r="AP247" s="221"/>
      <c r="AQ247" s="14"/>
      <c r="AR247" s="14"/>
      <c r="AS247" s="14"/>
      <c r="AT247" s="14"/>
      <c r="AU247" s="1"/>
      <c r="AV247" s="1"/>
      <c r="AW247" s="1"/>
      <c r="AX247" s="1"/>
      <c r="AY247" s="1"/>
      <c r="AZ247" s="1"/>
      <c r="BA247" s="1"/>
      <c r="BB247" s="1"/>
      <c r="BC247" s="1"/>
      <c r="BD247" s="1"/>
    </row>
    <row r="248" spans="1:56" ht="15" customHeight="1" x14ac:dyDescent="0.25">
      <c r="A248" s="3"/>
      <c r="B248" s="219"/>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220"/>
      <c r="AJ248" s="220"/>
      <c r="AK248" s="220"/>
      <c r="AL248" s="220"/>
      <c r="AM248" s="220"/>
      <c r="AN248" s="220"/>
      <c r="AO248" s="220"/>
      <c r="AP248" s="221"/>
      <c r="AQ248" s="14"/>
      <c r="AR248" s="14"/>
      <c r="AS248" s="14"/>
      <c r="AT248" s="14"/>
      <c r="AU248" s="1"/>
      <c r="AV248" s="1"/>
      <c r="AW248" s="1"/>
      <c r="AX248" s="1"/>
      <c r="AY248" s="1"/>
      <c r="AZ248" s="1"/>
      <c r="BA248" s="1"/>
      <c r="BB248" s="1"/>
      <c r="BC248" s="1"/>
      <c r="BD248" s="1"/>
    </row>
    <row r="249" spans="1:56" ht="15" customHeight="1" x14ac:dyDescent="0.25">
      <c r="A249" s="3"/>
      <c r="B249" s="219"/>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1"/>
      <c r="AQ249" s="14"/>
      <c r="AR249" s="14"/>
      <c r="AS249" s="14"/>
      <c r="AT249" s="14"/>
      <c r="AU249" s="1"/>
      <c r="AV249" s="1"/>
      <c r="AW249" s="1"/>
      <c r="AX249" s="1"/>
      <c r="AY249" s="1"/>
      <c r="AZ249" s="1"/>
      <c r="BA249" s="1"/>
      <c r="BB249" s="1"/>
      <c r="BC249" s="1"/>
      <c r="BD249" s="1"/>
    </row>
    <row r="250" spans="1:56" ht="15" customHeight="1" x14ac:dyDescent="0.25">
      <c r="A250" s="3"/>
      <c r="B250" s="219"/>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c r="AA250" s="220"/>
      <c r="AB250" s="220"/>
      <c r="AC250" s="220"/>
      <c r="AD250" s="220"/>
      <c r="AE250" s="220"/>
      <c r="AF250" s="220"/>
      <c r="AG250" s="220"/>
      <c r="AH250" s="220"/>
      <c r="AI250" s="220"/>
      <c r="AJ250" s="220"/>
      <c r="AK250" s="220"/>
      <c r="AL250" s="220"/>
      <c r="AM250" s="220"/>
      <c r="AN250" s="220"/>
      <c r="AO250" s="220"/>
      <c r="AP250" s="221"/>
      <c r="AQ250" s="14"/>
      <c r="AR250" s="14"/>
      <c r="AS250" s="14"/>
      <c r="AT250" s="14"/>
      <c r="AU250" s="1"/>
      <c r="AV250" s="1"/>
      <c r="AW250" s="1"/>
      <c r="AX250" s="1"/>
      <c r="AY250" s="1"/>
      <c r="AZ250" s="1"/>
      <c r="BA250" s="1"/>
      <c r="BB250" s="1"/>
      <c r="BC250" s="1"/>
      <c r="BD250" s="1"/>
    </row>
    <row r="251" spans="1:56" ht="15" customHeight="1" x14ac:dyDescent="0.25">
      <c r="A251" s="3"/>
      <c r="B251" s="219"/>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c r="AA251" s="220"/>
      <c r="AB251" s="220"/>
      <c r="AC251" s="220"/>
      <c r="AD251" s="220"/>
      <c r="AE251" s="220"/>
      <c r="AF251" s="220"/>
      <c r="AG251" s="220"/>
      <c r="AH251" s="220"/>
      <c r="AI251" s="220"/>
      <c r="AJ251" s="220"/>
      <c r="AK251" s="220"/>
      <c r="AL251" s="220"/>
      <c r="AM251" s="220"/>
      <c r="AN251" s="220"/>
      <c r="AO251" s="220"/>
      <c r="AP251" s="221"/>
      <c r="AQ251" s="14"/>
      <c r="AR251" s="14"/>
      <c r="AS251" s="14"/>
      <c r="AT251" s="14"/>
      <c r="AU251" s="1"/>
      <c r="AV251" s="1"/>
      <c r="AW251" s="1"/>
      <c r="AX251" s="1"/>
      <c r="AY251" s="1"/>
      <c r="AZ251" s="1"/>
      <c r="BA251" s="1"/>
      <c r="BB251" s="1"/>
      <c r="BC251" s="1"/>
      <c r="BD251" s="1"/>
    </row>
    <row r="252" spans="1:56" ht="15" customHeight="1" x14ac:dyDescent="0.25">
      <c r="A252" s="3"/>
      <c r="B252" s="219"/>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c r="AA252" s="220"/>
      <c r="AB252" s="220"/>
      <c r="AC252" s="220"/>
      <c r="AD252" s="220"/>
      <c r="AE252" s="220"/>
      <c r="AF252" s="220"/>
      <c r="AG252" s="220"/>
      <c r="AH252" s="220"/>
      <c r="AI252" s="220"/>
      <c r="AJ252" s="220"/>
      <c r="AK252" s="220"/>
      <c r="AL252" s="220"/>
      <c r="AM252" s="220"/>
      <c r="AN252" s="220"/>
      <c r="AO252" s="220"/>
      <c r="AP252" s="221"/>
      <c r="AQ252" s="14"/>
      <c r="AR252" s="14"/>
      <c r="AS252" s="14"/>
      <c r="AT252" s="14"/>
      <c r="AU252" s="1"/>
      <c r="AV252" s="1"/>
      <c r="AW252" s="1"/>
      <c r="AX252" s="1"/>
      <c r="AY252" s="1"/>
      <c r="AZ252" s="1"/>
      <c r="BA252" s="1"/>
      <c r="BB252" s="1"/>
      <c r="BC252" s="1"/>
      <c r="BD252" s="1"/>
    </row>
    <row r="253" spans="1:56" ht="15" customHeight="1" x14ac:dyDescent="0.25">
      <c r="A253" s="3"/>
      <c r="B253" s="219"/>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c r="AA253" s="220"/>
      <c r="AB253" s="220"/>
      <c r="AC253" s="220"/>
      <c r="AD253" s="220"/>
      <c r="AE253" s="220"/>
      <c r="AF253" s="220"/>
      <c r="AG253" s="220"/>
      <c r="AH253" s="220"/>
      <c r="AI253" s="220"/>
      <c r="AJ253" s="220"/>
      <c r="AK253" s="220"/>
      <c r="AL253" s="220"/>
      <c r="AM253" s="220"/>
      <c r="AN253" s="220"/>
      <c r="AO253" s="220"/>
      <c r="AP253" s="221"/>
      <c r="AQ253" s="14"/>
      <c r="AR253" s="14"/>
      <c r="AS253" s="14"/>
      <c r="AT253" s="14"/>
      <c r="AU253" s="1"/>
      <c r="AV253" s="1"/>
      <c r="AW253" s="1"/>
      <c r="AX253" s="1"/>
      <c r="AY253" s="1"/>
      <c r="AZ253" s="1"/>
      <c r="BA253" s="1"/>
      <c r="BB253" s="1"/>
      <c r="BC253" s="1"/>
      <c r="BD253" s="1"/>
    </row>
    <row r="254" spans="1:56" ht="15" customHeight="1" x14ac:dyDescent="0.25">
      <c r="A254" s="3"/>
      <c r="B254" s="222"/>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4"/>
      <c r="AQ254" s="14"/>
      <c r="AR254" s="14"/>
      <c r="AS254" s="14"/>
      <c r="AT254" s="14"/>
      <c r="AU254" s="1"/>
      <c r="AV254" s="1"/>
      <c r="AW254" s="1"/>
      <c r="AX254" s="1"/>
      <c r="AY254" s="1"/>
      <c r="AZ254" s="1"/>
      <c r="BA254" s="1"/>
      <c r="BB254" s="1"/>
      <c r="BC254" s="1"/>
      <c r="BD254" s="1"/>
    </row>
    <row r="255" spans="1:56" ht="15" customHeight="1" x14ac:dyDescent="0.25">
      <c r="A255" s="3"/>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
      <c r="AV255" s="1"/>
      <c r="AW255" s="1"/>
      <c r="AX255" s="1"/>
      <c r="AY255" s="1"/>
      <c r="AZ255" s="1"/>
      <c r="BA255" s="1"/>
      <c r="BB255" s="1"/>
      <c r="BC255" s="1"/>
      <c r="BD255" s="1"/>
    </row>
    <row r="256" spans="1:56" ht="15" customHeight="1" x14ac:dyDescent="0.25">
      <c r="A256" s="3">
        <v>28</v>
      </c>
      <c r="B256" s="156" t="s">
        <v>112</v>
      </c>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4"/>
      <c r="AR256" s="14"/>
      <c r="AS256" s="14"/>
      <c r="AT256" s="14"/>
      <c r="AU256" s="1"/>
      <c r="AV256" s="1"/>
      <c r="AW256" s="1"/>
      <c r="AX256" s="1"/>
      <c r="AY256" s="1"/>
      <c r="AZ256" s="1"/>
      <c r="BA256" s="1"/>
      <c r="BB256" s="1"/>
      <c r="BC256" s="1"/>
      <c r="BD256" s="1"/>
    </row>
    <row r="257" spans="1:56" ht="15" customHeight="1" x14ac:dyDescent="0.25">
      <c r="A257" s="3"/>
      <c r="B257" s="169" t="s">
        <v>113</v>
      </c>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4"/>
      <c r="AR257" s="14"/>
      <c r="AS257" s="14"/>
      <c r="AT257" s="14"/>
      <c r="AU257" s="1"/>
      <c r="AV257" s="1"/>
      <c r="AW257" s="1"/>
      <c r="AX257" s="1"/>
      <c r="AY257" s="1"/>
      <c r="AZ257" s="1"/>
      <c r="BA257" s="1"/>
      <c r="BB257" s="1"/>
      <c r="BC257" s="1"/>
      <c r="BD257" s="1"/>
    </row>
    <row r="258" spans="1:56" s="78" customFormat="1" ht="15" customHeight="1" x14ac:dyDescent="0.3">
      <c r="A258" s="18"/>
      <c r="B258" s="101" t="s">
        <v>114</v>
      </c>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4"/>
      <c r="AR258" s="14"/>
      <c r="AS258" s="14"/>
      <c r="AT258" s="14"/>
      <c r="AU258" s="14"/>
      <c r="AV258" s="14"/>
      <c r="AW258" s="14"/>
      <c r="AX258" s="14"/>
      <c r="AY258" s="14"/>
      <c r="AZ258" s="14"/>
      <c r="BA258" s="14"/>
      <c r="BB258" s="14"/>
      <c r="BC258" s="14"/>
      <c r="BD258" s="14"/>
    </row>
    <row r="259" spans="1:56" s="78" customFormat="1" ht="15" customHeight="1" x14ac:dyDescent="0.3">
      <c r="A259" s="18"/>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4"/>
      <c r="AR259" s="14"/>
      <c r="AS259" s="14"/>
      <c r="AT259" s="14"/>
      <c r="AU259" s="14"/>
      <c r="AV259" s="14"/>
      <c r="AW259" s="14"/>
      <c r="AX259" s="14"/>
      <c r="AY259" s="14"/>
      <c r="AZ259" s="14"/>
      <c r="BA259" s="14"/>
      <c r="BB259" s="14"/>
      <c r="BC259" s="14"/>
      <c r="BD259" s="14"/>
    </row>
    <row r="260" spans="1:56" ht="15" customHeight="1" x14ac:dyDescent="0.25">
      <c r="A260" s="3"/>
      <c r="B260" s="216"/>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c r="AA260" s="217"/>
      <c r="AB260" s="217"/>
      <c r="AC260" s="217"/>
      <c r="AD260" s="217"/>
      <c r="AE260" s="217"/>
      <c r="AF260" s="217"/>
      <c r="AG260" s="217"/>
      <c r="AH260" s="217"/>
      <c r="AI260" s="217"/>
      <c r="AJ260" s="217"/>
      <c r="AK260" s="217"/>
      <c r="AL260" s="217"/>
      <c r="AM260" s="217"/>
      <c r="AN260" s="217"/>
      <c r="AO260" s="217"/>
      <c r="AP260" s="218"/>
      <c r="AQ260" s="14"/>
      <c r="AR260" s="14"/>
      <c r="AS260" s="14"/>
      <c r="AT260" s="14"/>
      <c r="AU260" s="1"/>
      <c r="AV260" s="1"/>
      <c r="AW260" s="1"/>
      <c r="AX260" s="1"/>
      <c r="AY260" s="1"/>
      <c r="AZ260" s="1"/>
      <c r="BA260" s="1"/>
      <c r="BB260" s="1"/>
      <c r="BC260" s="1"/>
      <c r="BD260" s="1"/>
    </row>
    <row r="261" spans="1:56" ht="15" customHeight="1" x14ac:dyDescent="0.25">
      <c r="A261" s="3"/>
      <c r="B261" s="219"/>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c r="AA261" s="220"/>
      <c r="AB261" s="220"/>
      <c r="AC261" s="220"/>
      <c r="AD261" s="220"/>
      <c r="AE261" s="220"/>
      <c r="AF261" s="220"/>
      <c r="AG261" s="220"/>
      <c r="AH261" s="220"/>
      <c r="AI261" s="220"/>
      <c r="AJ261" s="220"/>
      <c r="AK261" s="220"/>
      <c r="AL261" s="220"/>
      <c r="AM261" s="220"/>
      <c r="AN261" s="220"/>
      <c r="AO261" s="220"/>
      <c r="AP261" s="221"/>
      <c r="AQ261" s="14"/>
      <c r="AR261" s="14"/>
      <c r="AS261" s="14"/>
      <c r="AT261" s="14"/>
      <c r="AU261" s="1"/>
      <c r="AV261" s="1"/>
      <c r="AW261" s="1"/>
      <c r="AX261" s="1"/>
      <c r="AY261" s="1"/>
      <c r="AZ261" s="1"/>
      <c r="BA261" s="1"/>
      <c r="BB261" s="1"/>
      <c r="BC261" s="1"/>
      <c r="BD261" s="1"/>
    </row>
    <row r="262" spans="1:56" ht="15" customHeight="1" x14ac:dyDescent="0.25">
      <c r="A262" s="3"/>
      <c r="B262" s="219"/>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c r="AA262" s="220"/>
      <c r="AB262" s="220"/>
      <c r="AC262" s="220"/>
      <c r="AD262" s="220"/>
      <c r="AE262" s="220"/>
      <c r="AF262" s="220"/>
      <c r="AG262" s="220"/>
      <c r="AH262" s="220"/>
      <c r="AI262" s="220"/>
      <c r="AJ262" s="220"/>
      <c r="AK262" s="220"/>
      <c r="AL262" s="220"/>
      <c r="AM262" s="220"/>
      <c r="AN262" s="220"/>
      <c r="AO262" s="220"/>
      <c r="AP262" s="221"/>
      <c r="AQ262" s="14"/>
      <c r="AR262" s="14"/>
      <c r="AS262" s="14"/>
      <c r="AT262" s="14"/>
      <c r="AU262" s="1"/>
      <c r="AV262" s="1"/>
      <c r="AW262" s="1"/>
      <c r="AX262" s="1"/>
      <c r="AY262" s="1"/>
      <c r="AZ262" s="1"/>
      <c r="BA262" s="1"/>
      <c r="BB262" s="1"/>
      <c r="BC262" s="1"/>
      <c r="BD262" s="1"/>
    </row>
    <row r="263" spans="1:56" ht="15" customHeight="1" x14ac:dyDescent="0.25">
      <c r="A263" s="3"/>
      <c r="B263" s="219"/>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c r="AA263" s="220"/>
      <c r="AB263" s="220"/>
      <c r="AC263" s="220"/>
      <c r="AD263" s="220"/>
      <c r="AE263" s="220"/>
      <c r="AF263" s="220"/>
      <c r="AG263" s="220"/>
      <c r="AH263" s="220"/>
      <c r="AI263" s="220"/>
      <c r="AJ263" s="220"/>
      <c r="AK263" s="220"/>
      <c r="AL263" s="220"/>
      <c r="AM263" s="220"/>
      <c r="AN263" s="220"/>
      <c r="AO263" s="220"/>
      <c r="AP263" s="221"/>
      <c r="AQ263" s="14"/>
      <c r="AR263" s="14"/>
      <c r="AS263" s="14"/>
      <c r="AT263" s="14"/>
      <c r="AU263" s="1"/>
      <c r="AV263" s="1"/>
      <c r="AW263" s="1"/>
      <c r="AX263" s="1"/>
      <c r="AY263" s="1"/>
      <c r="AZ263" s="1"/>
      <c r="BA263" s="1"/>
      <c r="BB263" s="1"/>
      <c r="BC263" s="1"/>
      <c r="BD263" s="1"/>
    </row>
    <row r="264" spans="1:56" ht="15" customHeight="1" x14ac:dyDescent="0.25">
      <c r="A264" s="3"/>
      <c r="B264" s="219"/>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c r="AA264" s="220"/>
      <c r="AB264" s="220"/>
      <c r="AC264" s="220"/>
      <c r="AD264" s="220"/>
      <c r="AE264" s="220"/>
      <c r="AF264" s="220"/>
      <c r="AG264" s="220"/>
      <c r="AH264" s="220"/>
      <c r="AI264" s="220"/>
      <c r="AJ264" s="220"/>
      <c r="AK264" s="220"/>
      <c r="AL264" s="220"/>
      <c r="AM264" s="220"/>
      <c r="AN264" s="220"/>
      <c r="AO264" s="220"/>
      <c r="AP264" s="221"/>
      <c r="AQ264" s="14"/>
      <c r="AR264" s="14"/>
      <c r="AS264" s="14"/>
      <c r="AT264" s="14"/>
      <c r="AU264" s="1"/>
      <c r="AV264" s="1"/>
      <c r="AW264" s="1"/>
      <c r="AX264" s="1"/>
      <c r="AY264" s="1"/>
      <c r="AZ264" s="1"/>
      <c r="BA264" s="1"/>
      <c r="BB264" s="1"/>
      <c r="BC264" s="1"/>
      <c r="BD264" s="1"/>
    </row>
    <row r="265" spans="1:56" ht="15" customHeight="1" x14ac:dyDescent="0.25">
      <c r="A265" s="3"/>
      <c r="B265" s="219"/>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c r="AA265" s="220"/>
      <c r="AB265" s="220"/>
      <c r="AC265" s="220"/>
      <c r="AD265" s="220"/>
      <c r="AE265" s="220"/>
      <c r="AF265" s="220"/>
      <c r="AG265" s="220"/>
      <c r="AH265" s="220"/>
      <c r="AI265" s="220"/>
      <c r="AJ265" s="220"/>
      <c r="AK265" s="220"/>
      <c r="AL265" s="220"/>
      <c r="AM265" s="220"/>
      <c r="AN265" s="220"/>
      <c r="AO265" s="220"/>
      <c r="AP265" s="221"/>
      <c r="AQ265" s="14"/>
      <c r="AR265" s="14"/>
      <c r="AS265" s="14"/>
      <c r="AT265" s="14"/>
      <c r="AU265" s="1"/>
      <c r="AV265" s="1"/>
      <c r="AW265" s="1"/>
      <c r="AX265" s="1"/>
      <c r="AY265" s="1"/>
      <c r="AZ265" s="1"/>
      <c r="BA265" s="1"/>
      <c r="BB265" s="1"/>
      <c r="BC265" s="1"/>
      <c r="BD265" s="1"/>
    </row>
    <row r="266" spans="1:56" ht="15" customHeight="1" x14ac:dyDescent="0.25">
      <c r="A266" s="3"/>
      <c r="B266" s="219"/>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c r="AP266" s="221"/>
      <c r="AQ266" s="14"/>
      <c r="AR266" s="14"/>
      <c r="AS266" s="14"/>
      <c r="AT266" s="14"/>
      <c r="AU266" s="1"/>
      <c r="AV266" s="1"/>
      <c r="AW266" s="1"/>
      <c r="AX266" s="1"/>
      <c r="AY266" s="1"/>
      <c r="AZ266" s="1"/>
      <c r="BA266" s="1"/>
      <c r="BB266" s="1"/>
      <c r="BC266" s="1"/>
      <c r="BD266" s="1"/>
    </row>
    <row r="267" spans="1:56" ht="15" customHeight="1" x14ac:dyDescent="0.25">
      <c r="A267" s="3"/>
      <c r="B267" s="219"/>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c r="AA267" s="220"/>
      <c r="AB267" s="220"/>
      <c r="AC267" s="220"/>
      <c r="AD267" s="220"/>
      <c r="AE267" s="220"/>
      <c r="AF267" s="220"/>
      <c r="AG267" s="220"/>
      <c r="AH267" s="220"/>
      <c r="AI267" s="220"/>
      <c r="AJ267" s="220"/>
      <c r="AK267" s="220"/>
      <c r="AL267" s="220"/>
      <c r="AM267" s="220"/>
      <c r="AN267" s="220"/>
      <c r="AO267" s="220"/>
      <c r="AP267" s="221"/>
      <c r="AQ267" s="14"/>
      <c r="AR267" s="14"/>
      <c r="AS267" s="14"/>
      <c r="AT267" s="14"/>
      <c r="AU267" s="1"/>
      <c r="AV267" s="1"/>
      <c r="AW267" s="1"/>
      <c r="AX267" s="1"/>
      <c r="AY267" s="1"/>
      <c r="AZ267" s="1"/>
      <c r="BA267" s="1"/>
      <c r="BB267" s="1"/>
      <c r="BC267" s="1"/>
      <c r="BD267" s="1"/>
    </row>
    <row r="268" spans="1:56" ht="15" customHeight="1" x14ac:dyDescent="0.25">
      <c r="A268" s="3"/>
      <c r="B268" s="219"/>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c r="AA268" s="220"/>
      <c r="AB268" s="220"/>
      <c r="AC268" s="220"/>
      <c r="AD268" s="220"/>
      <c r="AE268" s="220"/>
      <c r="AF268" s="220"/>
      <c r="AG268" s="220"/>
      <c r="AH268" s="220"/>
      <c r="AI268" s="220"/>
      <c r="AJ268" s="220"/>
      <c r="AK268" s="220"/>
      <c r="AL268" s="220"/>
      <c r="AM268" s="220"/>
      <c r="AN268" s="220"/>
      <c r="AO268" s="220"/>
      <c r="AP268" s="221"/>
      <c r="AQ268" s="14"/>
      <c r="AR268" s="14"/>
      <c r="AS268" s="14"/>
      <c r="AT268" s="14"/>
      <c r="AU268" s="1"/>
      <c r="AV268" s="1"/>
      <c r="AW268" s="1"/>
      <c r="AX268" s="1"/>
      <c r="AY268" s="1"/>
      <c r="AZ268" s="1"/>
      <c r="BA268" s="1"/>
      <c r="BB268" s="1"/>
      <c r="BC268" s="1"/>
      <c r="BD268" s="1"/>
    </row>
    <row r="269" spans="1:56" ht="15" customHeight="1" x14ac:dyDescent="0.25">
      <c r="A269" s="3"/>
      <c r="B269" s="219"/>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c r="AA269" s="220"/>
      <c r="AB269" s="220"/>
      <c r="AC269" s="220"/>
      <c r="AD269" s="220"/>
      <c r="AE269" s="220"/>
      <c r="AF269" s="220"/>
      <c r="AG269" s="220"/>
      <c r="AH269" s="220"/>
      <c r="AI269" s="220"/>
      <c r="AJ269" s="220"/>
      <c r="AK269" s="220"/>
      <c r="AL269" s="220"/>
      <c r="AM269" s="220"/>
      <c r="AN269" s="220"/>
      <c r="AO269" s="220"/>
      <c r="AP269" s="221"/>
      <c r="AQ269" s="14"/>
      <c r="AR269" s="14"/>
      <c r="AS269" s="14"/>
      <c r="AT269" s="14"/>
      <c r="AU269" s="1"/>
      <c r="AV269" s="1"/>
      <c r="AW269" s="1"/>
      <c r="AX269" s="1"/>
      <c r="AY269" s="1"/>
      <c r="AZ269" s="1"/>
      <c r="BA269" s="1"/>
      <c r="BB269" s="1"/>
      <c r="BC269" s="1"/>
      <c r="BD269" s="1"/>
    </row>
    <row r="270" spans="1:56" ht="15" customHeight="1" x14ac:dyDescent="0.25">
      <c r="A270" s="3"/>
      <c r="B270" s="222"/>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4"/>
      <c r="AQ270" s="14"/>
      <c r="AR270" s="14"/>
      <c r="AS270" s="14"/>
      <c r="AT270" s="14"/>
      <c r="AU270" s="1"/>
      <c r="AV270" s="1"/>
      <c r="AW270" s="1"/>
      <c r="AX270" s="1"/>
      <c r="AY270" s="1"/>
      <c r="AZ270" s="1"/>
      <c r="BA270" s="1"/>
      <c r="BB270" s="1"/>
      <c r="BC270" s="1"/>
      <c r="BD270" s="1"/>
    </row>
    <row r="271" spans="1:56" ht="15" customHeight="1" x14ac:dyDescent="0.25">
      <c r="A271" s="3"/>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
      <c r="AV271" s="1"/>
      <c r="AW271" s="1"/>
      <c r="AX271" s="1"/>
      <c r="AY271" s="1"/>
      <c r="AZ271" s="1"/>
      <c r="BA271" s="1"/>
      <c r="BB271" s="1"/>
      <c r="BC271" s="1"/>
      <c r="BD271" s="1"/>
    </row>
    <row r="272" spans="1:56" ht="15" customHeight="1" x14ac:dyDescent="0.25">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4"/>
      <c r="AR272" s="14"/>
      <c r="AS272" s="14"/>
      <c r="AT272" s="14"/>
      <c r="AU272" s="1"/>
      <c r="AV272" s="1"/>
      <c r="AW272" s="1"/>
      <c r="AX272" s="1"/>
      <c r="AY272" s="1"/>
      <c r="AZ272" s="1"/>
      <c r="BA272" s="1"/>
      <c r="BB272" s="1"/>
      <c r="BC272" s="1"/>
      <c r="BD272" s="1"/>
    </row>
    <row r="273" spans="1:56" ht="15" customHeight="1" x14ac:dyDescent="0.25">
      <c r="A273" s="3">
        <v>29</v>
      </c>
      <c r="B273" s="156" t="s">
        <v>115</v>
      </c>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4"/>
      <c r="AR273" s="14"/>
      <c r="AS273" s="14"/>
      <c r="AT273" s="14"/>
      <c r="AU273" s="1"/>
      <c r="AV273" s="1"/>
      <c r="AW273" s="1"/>
      <c r="AX273" s="1"/>
      <c r="AY273" s="1"/>
      <c r="AZ273" s="1"/>
      <c r="BA273" s="1"/>
      <c r="BB273" s="1"/>
      <c r="BC273" s="1"/>
      <c r="BD273" s="1"/>
    </row>
    <row r="274" spans="1:56" ht="2.25" customHeight="1" x14ac:dyDescent="0.25">
      <c r="A274" s="3"/>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
      <c r="AV274" s="1"/>
      <c r="AW274" s="1"/>
      <c r="AX274" s="1"/>
      <c r="AY274" s="1"/>
      <c r="AZ274" s="1"/>
      <c r="BA274" s="1"/>
      <c r="BB274" s="1"/>
      <c r="BC274" s="1"/>
      <c r="BD274" s="1"/>
    </row>
    <row r="275" spans="1:56" ht="15" customHeight="1" x14ac:dyDescent="0.25">
      <c r="A275" s="3"/>
      <c r="B275" s="14"/>
      <c r="C275" s="105" t="s">
        <v>116</v>
      </c>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4"/>
      <c r="AR275" s="14"/>
      <c r="AS275" s="14"/>
      <c r="AT275" s="14"/>
      <c r="AU275" s="1"/>
      <c r="AV275" s="1"/>
      <c r="AW275" s="1"/>
      <c r="AX275" s="1"/>
      <c r="AY275" s="1"/>
      <c r="AZ275" s="1"/>
      <c r="BA275" s="1"/>
      <c r="BB275" s="1"/>
      <c r="BC275" s="1"/>
      <c r="BD275" s="1"/>
    </row>
    <row r="276" spans="1:56" ht="2.25" customHeight="1" x14ac:dyDescent="0.25">
      <c r="A276" s="3"/>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
      <c r="AV276" s="1"/>
      <c r="AW276" s="1"/>
      <c r="AX276" s="1"/>
      <c r="AY276" s="1"/>
      <c r="AZ276" s="1"/>
      <c r="BA276" s="1"/>
      <c r="BB276" s="1"/>
      <c r="BC276" s="1"/>
      <c r="BD276" s="1"/>
    </row>
    <row r="277" spans="1:56" ht="15" customHeight="1" x14ac:dyDescent="0.25">
      <c r="A277" s="3"/>
      <c r="B277" s="14"/>
      <c r="C277" s="105" t="s">
        <v>117</v>
      </c>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4"/>
      <c r="AR277" s="14"/>
      <c r="AS277" s="14"/>
      <c r="AT277" s="14"/>
      <c r="AU277" s="1"/>
      <c r="AV277" s="1"/>
      <c r="AW277" s="1"/>
      <c r="AX277" s="1"/>
      <c r="AY277" s="1"/>
      <c r="AZ277" s="1"/>
      <c r="BA277" s="1"/>
      <c r="BB277" s="1"/>
      <c r="BC277" s="1"/>
      <c r="BD277" s="1"/>
    </row>
    <row r="278" spans="1:56" ht="15" customHeight="1" x14ac:dyDescent="0.25">
      <c r="A278" s="3"/>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
      <c r="AV278" s="1"/>
      <c r="AW278" s="1"/>
      <c r="AX278" s="1"/>
      <c r="AY278" s="1"/>
      <c r="AZ278" s="1"/>
      <c r="BA278" s="1"/>
      <c r="BB278" s="1"/>
      <c r="BC278" s="1"/>
      <c r="BD278" s="1"/>
    </row>
    <row r="279" spans="1:56" ht="15" customHeight="1" x14ac:dyDescent="0.25">
      <c r="A279" s="3">
        <v>30</v>
      </c>
      <c r="B279" s="157" t="s">
        <v>118</v>
      </c>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4"/>
      <c r="AR279" s="14"/>
      <c r="AS279" s="14"/>
      <c r="AT279" s="14"/>
      <c r="AU279" s="1"/>
      <c r="AV279" s="1"/>
      <c r="AW279" s="1"/>
      <c r="AX279" s="1"/>
      <c r="AY279" s="1"/>
      <c r="AZ279" s="1"/>
      <c r="BA279" s="1"/>
      <c r="BB279" s="1"/>
      <c r="BC279" s="1"/>
      <c r="BD279" s="1"/>
    </row>
    <row r="280" spans="1:56" ht="15" customHeight="1" x14ac:dyDescent="0.25">
      <c r="A280" s="3"/>
      <c r="B280" s="14"/>
      <c r="C280" s="105" t="s">
        <v>119</v>
      </c>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4"/>
      <c r="AR280" s="14"/>
      <c r="AS280" s="14"/>
      <c r="AT280" s="14"/>
      <c r="AU280" s="1"/>
      <c r="AV280" s="1"/>
      <c r="AW280" s="1"/>
      <c r="AX280" s="1"/>
      <c r="AY280" s="1"/>
      <c r="AZ280" s="1"/>
      <c r="BA280" s="1"/>
      <c r="BB280" s="1"/>
      <c r="BC280" s="1"/>
      <c r="BD280" s="1"/>
    </row>
    <row r="281" spans="1:56" ht="15" hidden="1" customHeight="1" x14ac:dyDescent="0.25">
      <c r="A281" s="3"/>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
      <c r="AV281" s="1"/>
      <c r="AW281" s="1"/>
      <c r="AX281" s="1"/>
      <c r="AY281" s="1"/>
      <c r="AZ281" s="1"/>
      <c r="BA281" s="1"/>
      <c r="BB281" s="1"/>
      <c r="BC281" s="1"/>
      <c r="BD281" s="1"/>
    </row>
    <row r="282" spans="1:56" ht="15" customHeight="1" x14ac:dyDescent="0.25">
      <c r="A282" s="3"/>
      <c r="B282" s="14"/>
      <c r="C282" s="105" t="s">
        <v>120</v>
      </c>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4"/>
      <c r="AR282" s="14"/>
      <c r="AS282" s="14"/>
      <c r="AT282" s="14"/>
      <c r="AU282" s="1"/>
      <c r="AV282" s="1"/>
      <c r="AW282" s="1"/>
      <c r="AX282" s="1"/>
      <c r="AY282" s="1"/>
      <c r="AZ282" s="1"/>
      <c r="BA282" s="1"/>
      <c r="BB282" s="1"/>
      <c r="BC282" s="1"/>
      <c r="BD282" s="1"/>
    </row>
    <row r="283" spans="1:56" ht="15" customHeight="1" x14ac:dyDescent="0.25">
      <c r="A283" s="3"/>
      <c r="B283" s="14"/>
      <c r="C283" s="186" t="s">
        <v>121</v>
      </c>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4"/>
      <c r="AR283" s="14"/>
      <c r="AS283" s="14"/>
      <c r="AT283" s="14"/>
      <c r="AU283" s="1"/>
      <c r="AV283" s="1"/>
      <c r="AW283" s="1"/>
      <c r="AX283" s="1"/>
      <c r="AY283" s="1"/>
      <c r="AZ283" s="1"/>
      <c r="BA283" s="1"/>
      <c r="BB283" s="1"/>
      <c r="BC283" s="1"/>
      <c r="BD283" s="1"/>
    </row>
    <row r="284" spans="1:56" ht="15" customHeight="1" x14ac:dyDescent="0.25">
      <c r="A284" s="3"/>
      <c r="B284" s="14"/>
      <c r="C284" s="105" t="s">
        <v>122</v>
      </c>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4"/>
      <c r="AR284" s="14"/>
      <c r="AS284" s="14"/>
      <c r="AT284" s="14"/>
      <c r="AU284" s="1"/>
      <c r="AV284" s="1"/>
      <c r="AW284" s="1"/>
      <c r="AX284" s="1"/>
      <c r="AY284" s="1"/>
      <c r="AZ284" s="1"/>
      <c r="BA284" s="1"/>
      <c r="BB284" s="1"/>
      <c r="BC284" s="1"/>
      <c r="BD284" s="1"/>
    </row>
    <row r="285" spans="1:56" ht="15" hidden="1" customHeight="1" x14ac:dyDescent="0.25">
      <c r="A285" s="3"/>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
      <c r="AV285" s="1"/>
      <c r="AW285" s="1"/>
      <c r="AX285" s="1"/>
      <c r="AY285" s="1"/>
      <c r="AZ285" s="1"/>
      <c r="BA285" s="1"/>
      <c r="BB285" s="1"/>
      <c r="BC285" s="1"/>
      <c r="BD285" s="1"/>
    </row>
    <row r="286" spans="1:56" ht="15" customHeight="1" x14ac:dyDescent="0.25">
      <c r="A286" s="3"/>
      <c r="B286" s="14"/>
      <c r="C286" s="23" t="s">
        <v>123</v>
      </c>
      <c r="D286" s="23"/>
      <c r="E286" s="23"/>
      <c r="F286" s="6"/>
      <c r="G286" s="6"/>
      <c r="H286" s="6"/>
      <c r="I286" s="6"/>
      <c r="J286" s="225"/>
      <c r="K286" s="226"/>
      <c r="L286" s="226"/>
      <c r="M286" s="226"/>
      <c r="N286" s="226"/>
      <c r="O286" s="226"/>
      <c r="P286" s="226"/>
      <c r="Q286" s="226"/>
      <c r="R286" s="226"/>
      <c r="S286" s="226"/>
      <c r="T286" s="226"/>
      <c r="U286" s="226"/>
      <c r="V286" s="226"/>
      <c r="W286" s="226"/>
      <c r="X286" s="226"/>
      <c r="Y286" s="226"/>
      <c r="Z286" s="226"/>
      <c r="AA286" s="226"/>
      <c r="AB286" s="226"/>
      <c r="AC286" s="226"/>
      <c r="AD286" s="226"/>
      <c r="AE286" s="226"/>
      <c r="AF286" s="226"/>
      <c r="AG286" s="226"/>
      <c r="AH286" s="226"/>
      <c r="AI286" s="226"/>
      <c r="AJ286" s="226"/>
      <c r="AK286" s="226"/>
      <c r="AL286" s="226"/>
      <c r="AM286" s="226"/>
      <c r="AN286" s="226"/>
      <c r="AO286" s="226"/>
      <c r="AP286" s="227"/>
      <c r="AQ286" s="14"/>
      <c r="AR286" s="14"/>
      <c r="AS286" s="14"/>
      <c r="AT286" s="14"/>
      <c r="AU286" s="1"/>
      <c r="AV286" s="1"/>
      <c r="AW286" s="1"/>
      <c r="AX286" s="1"/>
      <c r="AY286" s="1"/>
      <c r="AZ286" s="1"/>
      <c r="BA286" s="1"/>
      <c r="BB286" s="1"/>
      <c r="BC286" s="1"/>
      <c r="BD286" s="1"/>
    </row>
    <row r="287" spans="1:56" ht="15" customHeight="1" x14ac:dyDescent="0.25">
      <c r="A287" s="3"/>
      <c r="B287" s="14"/>
      <c r="C287" s="23"/>
      <c r="D287" s="23"/>
      <c r="E287" s="23"/>
      <c r="F287" s="6"/>
      <c r="G287" s="6"/>
      <c r="H287" s="6"/>
      <c r="I287" s="6"/>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14"/>
      <c r="AR287" s="14"/>
      <c r="AS287" s="14"/>
      <c r="AT287" s="14"/>
      <c r="AU287" s="1"/>
      <c r="AV287" s="1"/>
      <c r="AW287" s="1"/>
      <c r="AX287" s="1"/>
      <c r="AY287" s="1"/>
      <c r="AZ287" s="1"/>
      <c r="BA287" s="1"/>
      <c r="BB287" s="1"/>
      <c r="BC287" s="1"/>
      <c r="BD287" s="1"/>
    </row>
    <row r="288" spans="1:56" ht="15" customHeight="1" x14ac:dyDescent="0.25">
      <c r="A288" s="3"/>
      <c r="B288" s="131" t="s">
        <v>124</v>
      </c>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2"/>
      <c r="AQ288" s="14"/>
      <c r="AR288" s="14"/>
      <c r="AS288" s="14"/>
      <c r="AT288" s="14"/>
      <c r="AU288" s="1"/>
      <c r="AV288" s="1"/>
      <c r="AW288" s="1"/>
      <c r="AX288" s="1"/>
      <c r="AY288" s="1"/>
      <c r="AZ288" s="1"/>
      <c r="BA288" s="1"/>
      <c r="BB288" s="1"/>
      <c r="BC288" s="1"/>
      <c r="BD288" s="1"/>
    </row>
    <row r="289" spans="1:56" ht="2.25" customHeight="1" x14ac:dyDescent="0.25">
      <c r="A289" s="3"/>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4"/>
      <c r="AQ289" s="14"/>
      <c r="AR289" s="14"/>
      <c r="AS289" s="14"/>
      <c r="AT289" s="14"/>
      <c r="AU289" s="1"/>
      <c r="AV289" s="1"/>
      <c r="AW289" s="1"/>
      <c r="AX289" s="1"/>
      <c r="AY289" s="1"/>
      <c r="AZ289" s="1"/>
      <c r="BA289" s="1"/>
      <c r="BB289" s="1"/>
      <c r="BC289" s="1"/>
      <c r="BD289" s="1"/>
    </row>
    <row r="290" spans="1:56" ht="15" customHeight="1" x14ac:dyDescent="0.25">
      <c r="A290" s="3"/>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
      <c r="AV290" s="1"/>
      <c r="AW290" s="1"/>
      <c r="AX290" s="1"/>
      <c r="AY290" s="1"/>
      <c r="AZ290" s="1"/>
      <c r="BA290" s="1"/>
      <c r="BB290" s="1"/>
      <c r="BC290" s="1"/>
      <c r="BD290" s="1"/>
    </row>
    <row r="291" spans="1:56" ht="15" customHeight="1" x14ac:dyDescent="0.25">
      <c r="A291" s="3">
        <v>31</v>
      </c>
      <c r="B291" s="140" t="s">
        <v>125</v>
      </c>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
      <c r="AR291" s="14"/>
      <c r="AS291" s="14"/>
      <c r="AT291" s="14"/>
      <c r="AU291" s="1"/>
      <c r="AV291" s="1"/>
      <c r="AW291" s="1"/>
      <c r="AX291" s="1"/>
      <c r="AY291" s="1"/>
      <c r="AZ291" s="1"/>
      <c r="BA291" s="1"/>
      <c r="BB291" s="1"/>
      <c r="BC291" s="1"/>
      <c r="BD291" s="1"/>
    </row>
    <row r="292" spans="1:56" ht="2.25" customHeight="1" x14ac:dyDescent="0.25">
      <c r="A292" s="3"/>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
      <c r="AV292" s="1"/>
      <c r="AW292" s="1"/>
      <c r="AX292" s="1"/>
      <c r="AY292" s="1"/>
      <c r="AZ292" s="1"/>
      <c r="BA292" s="1"/>
      <c r="BB292" s="1"/>
      <c r="BC292" s="1"/>
      <c r="BD292" s="1"/>
    </row>
    <row r="293" spans="1:56" ht="15" customHeight="1" x14ac:dyDescent="0.25">
      <c r="A293" s="3"/>
      <c r="B293" s="139" t="s">
        <v>126</v>
      </c>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c r="AN293" s="139"/>
      <c r="AO293" s="139"/>
      <c r="AP293" s="139"/>
      <c r="AQ293" s="14"/>
      <c r="AR293" s="14"/>
      <c r="AS293" s="14"/>
      <c r="AT293" s="14"/>
      <c r="AU293" s="1"/>
      <c r="AV293" s="1"/>
      <c r="AW293" s="1"/>
      <c r="AX293" s="1"/>
      <c r="AY293" s="1"/>
      <c r="AZ293" s="1"/>
      <c r="BA293" s="1"/>
      <c r="BB293" s="1"/>
      <c r="BC293" s="1"/>
      <c r="BD293" s="1"/>
    </row>
    <row r="294" spans="1:56" ht="15" customHeight="1" x14ac:dyDescent="0.25">
      <c r="A294" s="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
      <c r="AV294" s="1"/>
      <c r="AW294" s="1"/>
      <c r="AX294" s="1"/>
      <c r="AY294" s="1"/>
      <c r="AZ294" s="1"/>
      <c r="BA294" s="1"/>
      <c r="BB294" s="1"/>
      <c r="BC294" s="1"/>
      <c r="BD294" s="1"/>
    </row>
    <row r="295" spans="1:56" ht="15" customHeight="1" x14ac:dyDescent="0.25">
      <c r="A295" s="51"/>
      <c r="B295" s="90"/>
      <c r="C295" s="91"/>
      <c r="D295" s="91"/>
      <c r="E295" s="92"/>
      <c r="F295" s="26"/>
      <c r="G295" s="26" t="s">
        <v>127</v>
      </c>
      <c r="H295" s="26"/>
      <c r="I295" s="26"/>
      <c r="J295" s="26"/>
      <c r="K295" s="26"/>
      <c r="L295" s="26"/>
      <c r="M295" s="26"/>
      <c r="N295" s="26"/>
      <c r="O295" s="26"/>
      <c r="P295" s="26"/>
      <c r="Q295" s="28"/>
      <c r="R295" s="28"/>
      <c r="S295" s="28"/>
      <c r="T295" s="28"/>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f>Q295*0.8</f>
        <v>0</v>
      </c>
      <c r="AR295" s="26"/>
      <c r="AS295" s="26"/>
      <c r="AT295" s="26"/>
      <c r="AU295" s="1"/>
      <c r="AV295" s="1"/>
      <c r="AW295" s="1"/>
      <c r="AX295" s="1"/>
      <c r="AY295" s="1"/>
      <c r="AZ295" s="1"/>
      <c r="BA295" s="1"/>
      <c r="BB295" s="1"/>
      <c r="BC295" s="1"/>
      <c r="BD295" s="1"/>
    </row>
    <row r="296" spans="1:56" ht="15" customHeight="1" x14ac:dyDescent="0.25">
      <c r="A296" s="3"/>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
      <c r="AV296" s="1"/>
      <c r="AW296" s="1"/>
      <c r="AX296" s="1"/>
      <c r="AY296" s="1"/>
      <c r="AZ296" s="1"/>
      <c r="BA296" s="1"/>
      <c r="BB296" s="1"/>
      <c r="BC296" s="1"/>
      <c r="BD296" s="1"/>
    </row>
    <row r="297" spans="1:56" ht="15" customHeight="1" x14ac:dyDescent="0.25">
      <c r="A297" s="3">
        <v>32</v>
      </c>
      <c r="B297" s="140" t="s">
        <v>128</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4"/>
      <c r="AR297" s="14"/>
      <c r="AS297" s="14"/>
      <c r="AT297" s="14"/>
      <c r="AU297" s="1"/>
      <c r="AV297" s="1"/>
      <c r="AW297" s="1"/>
      <c r="AX297" s="1"/>
      <c r="AY297" s="1"/>
      <c r="AZ297" s="1"/>
      <c r="BA297" s="1"/>
      <c r="BB297" s="1"/>
      <c r="BC297" s="1"/>
      <c r="BD297" s="1"/>
    </row>
    <row r="298" spans="1:56" ht="15" customHeight="1" x14ac:dyDescent="0.25">
      <c r="A298" s="3"/>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
      <c r="AV298" s="1"/>
      <c r="AW298" s="1"/>
      <c r="AX298" s="1"/>
      <c r="AY298" s="1"/>
      <c r="AZ298" s="1"/>
      <c r="BA298" s="1"/>
      <c r="BB298" s="1"/>
      <c r="BC298" s="1"/>
      <c r="BD298" s="1"/>
    </row>
    <row r="299" spans="1:56" ht="15" customHeight="1" x14ac:dyDescent="0.25">
      <c r="A299" s="3"/>
      <c r="B299" s="94"/>
      <c r="C299" s="95"/>
      <c r="D299" s="95"/>
      <c r="E299" s="96"/>
      <c r="F299" s="14"/>
      <c r="G299" s="14" t="s">
        <v>129</v>
      </c>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
      <c r="AV299" s="1"/>
      <c r="AW299" s="1"/>
      <c r="AX299" s="1"/>
      <c r="AY299" s="1"/>
      <c r="AZ299" s="1"/>
      <c r="BA299" s="1"/>
      <c r="BB299" s="1"/>
      <c r="BC299" s="1"/>
      <c r="BD299" s="1"/>
    </row>
    <row r="300" spans="1:56" ht="15" customHeight="1" x14ac:dyDescent="0.25">
      <c r="A300" s="3"/>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
      <c r="AV300" s="1"/>
      <c r="AW300" s="1"/>
      <c r="AX300" s="1"/>
      <c r="AY300" s="1"/>
      <c r="AZ300" s="1"/>
      <c r="BA300" s="1"/>
      <c r="BB300" s="1"/>
      <c r="BC300" s="1"/>
      <c r="BD300" s="1"/>
    </row>
    <row r="301" spans="1:56" ht="15" customHeight="1" x14ac:dyDescent="0.25">
      <c r="A301" s="3">
        <v>33</v>
      </c>
      <c r="B301" s="140" t="s">
        <v>130</v>
      </c>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4"/>
      <c r="AR301" s="14"/>
      <c r="AS301" s="14"/>
      <c r="AT301" s="14"/>
      <c r="AU301" s="1"/>
      <c r="AV301" s="1"/>
      <c r="AW301" s="1"/>
      <c r="AX301" s="1"/>
      <c r="AY301" s="1"/>
      <c r="AZ301" s="1"/>
      <c r="BA301" s="1"/>
      <c r="BB301" s="1"/>
      <c r="BC301" s="1"/>
      <c r="BD301" s="1"/>
    </row>
    <row r="302" spans="1:56" ht="15" customHeight="1" x14ac:dyDescent="0.25">
      <c r="A302" s="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
      <c r="AV302" s="1"/>
      <c r="AW302" s="1"/>
      <c r="AX302" s="1"/>
      <c r="AY302" s="1"/>
      <c r="AZ302" s="1"/>
      <c r="BA302" s="1"/>
      <c r="BB302" s="1"/>
      <c r="BC302" s="1"/>
      <c r="BD302" s="1"/>
    </row>
    <row r="303" spans="1:56" ht="15" customHeight="1" x14ac:dyDescent="0.25">
      <c r="A303" s="3"/>
      <c r="B303" s="90"/>
      <c r="C303" s="91"/>
      <c r="D303" s="91"/>
      <c r="E303" s="92"/>
      <c r="F303" s="14"/>
      <c r="G303" s="14" t="s">
        <v>127</v>
      </c>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
      <c r="AV303" s="1"/>
      <c r="AW303" s="1"/>
      <c r="AX303" s="1"/>
      <c r="AY303" s="1"/>
      <c r="AZ303" s="1"/>
      <c r="BA303" s="1"/>
      <c r="BB303" s="1"/>
      <c r="BC303" s="1"/>
      <c r="BD303" s="1"/>
    </row>
    <row r="304" spans="1:56" ht="15" customHeight="1" x14ac:dyDescent="0.25">
      <c r="A304" s="3"/>
      <c r="B304" s="28"/>
      <c r="C304" s="28"/>
      <c r="D304" s="28"/>
      <c r="E304" s="28"/>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
      <c r="AV304" s="1"/>
      <c r="AW304" s="1"/>
      <c r="AX304" s="1"/>
      <c r="AY304" s="1"/>
      <c r="AZ304" s="1"/>
      <c r="BA304" s="1"/>
      <c r="BB304" s="1"/>
      <c r="BC304" s="1"/>
      <c r="BD304" s="1"/>
    </row>
    <row r="305" spans="1:56" ht="15" customHeight="1" x14ac:dyDescent="0.25">
      <c r="A305" s="3"/>
      <c r="B305" s="131" t="s">
        <v>131</v>
      </c>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2"/>
      <c r="AQ305" s="14"/>
      <c r="AR305" s="14"/>
      <c r="AS305" s="14"/>
      <c r="AT305" s="14"/>
      <c r="AU305" s="1"/>
      <c r="AV305" s="1"/>
      <c r="AW305" s="1"/>
      <c r="AX305" s="1"/>
      <c r="AY305" s="1"/>
      <c r="AZ305" s="1"/>
      <c r="BA305" s="1"/>
      <c r="BB305" s="1"/>
      <c r="BC305" s="1"/>
      <c r="BD305" s="1"/>
    </row>
    <row r="306" spans="1:56" ht="15" customHeight="1" x14ac:dyDescent="0.25">
      <c r="A306" s="3"/>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
      <c r="AV306" s="1"/>
      <c r="AW306" s="1"/>
      <c r="AX306" s="1"/>
      <c r="AY306" s="1"/>
      <c r="AZ306" s="1"/>
      <c r="BA306" s="1"/>
      <c r="BB306" s="1"/>
      <c r="BC306" s="1"/>
      <c r="BD306" s="1"/>
    </row>
    <row r="307" spans="1:56" ht="15" customHeight="1" x14ac:dyDescent="0.25">
      <c r="A307" s="3">
        <v>34</v>
      </c>
      <c r="B307" s="167" t="s">
        <v>132</v>
      </c>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4"/>
      <c r="AR307" s="14"/>
      <c r="AS307" s="14"/>
      <c r="AT307" s="14"/>
      <c r="AU307" s="1"/>
      <c r="AV307" s="1"/>
      <c r="AW307" s="1"/>
      <c r="AX307" s="1"/>
      <c r="AY307" s="1"/>
      <c r="AZ307" s="1"/>
      <c r="BA307" s="1"/>
      <c r="BB307" s="1"/>
      <c r="BC307" s="1"/>
      <c r="BD307" s="1"/>
    </row>
    <row r="308" spans="1:56" ht="15" customHeight="1" x14ac:dyDescent="0.25">
      <c r="A308" s="3"/>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4"/>
      <c r="AR308" s="14"/>
      <c r="AS308" s="14"/>
      <c r="AT308" s="14"/>
      <c r="AU308" s="1"/>
      <c r="AV308" s="1"/>
      <c r="AW308" s="1"/>
      <c r="AX308" s="1"/>
      <c r="AY308" s="1"/>
      <c r="AZ308" s="1"/>
      <c r="BA308" s="1"/>
      <c r="BB308" s="1"/>
      <c r="BC308" s="1"/>
      <c r="BD308" s="1"/>
    </row>
    <row r="309" spans="1:56" ht="15" customHeight="1" x14ac:dyDescent="0.25">
      <c r="A309" s="3"/>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
      <c r="AV309" s="1"/>
      <c r="AW309" s="1"/>
      <c r="AX309" s="1"/>
      <c r="AY309" s="1"/>
      <c r="AZ309" s="1"/>
      <c r="BA309" s="1"/>
      <c r="BB309" s="1"/>
      <c r="BC309" s="1"/>
      <c r="BD309" s="1"/>
    </row>
    <row r="310" spans="1:56" ht="15" customHeight="1" x14ac:dyDescent="0.25">
      <c r="A310" s="3"/>
      <c r="B310" s="215" t="s">
        <v>133</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4"/>
      <c r="AR310" s="14"/>
      <c r="AS310" s="14"/>
      <c r="AT310" s="14"/>
      <c r="AU310" s="1"/>
      <c r="AV310" s="1"/>
      <c r="AW310" s="1"/>
      <c r="AX310" s="1"/>
      <c r="AY310" s="1"/>
      <c r="AZ310" s="1"/>
      <c r="BA310" s="1"/>
      <c r="BB310" s="1"/>
      <c r="BC310" s="1"/>
      <c r="BD310" s="1"/>
    </row>
    <row r="311" spans="1:56" ht="15" customHeight="1" x14ac:dyDescent="0.25">
      <c r="A311" s="3"/>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
      <c r="AV311" s="1"/>
      <c r="AW311" s="1"/>
      <c r="AX311" s="1"/>
      <c r="AY311" s="1"/>
      <c r="AZ311" s="1"/>
      <c r="BA311" s="1"/>
      <c r="BB311" s="1"/>
      <c r="BC311" s="1"/>
      <c r="BD311" s="1"/>
    </row>
    <row r="312" spans="1:56" ht="15" customHeight="1" x14ac:dyDescent="0.25">
      <c r="A312" s="3"/>
      <c r="B312" s="103" t="s">
        <v>134</v>
      </c>
      <c r="C312" s="105"/>
      <c r="D312" s="105"/>
      <c r="E312" s="105"/>
      <c r="F312" s="105"/>
      <c r="G312" s="105"/>
      <c r="H312" s="105"/>
      <c r="I312" s="105"/>
      <c r="J312" s="105"/>
      <c r="K312" s="105"/>
      <c r="L312" s="105"/>
      <c r="M312" s="105"/>
      <c r="N312" s="105"/>
      <c r="O312" s="105"/>
      <c r="P312" s="14"/>
      <c r="Q312" s="97">
        <f>B299*50</f>
        <v>0</v>
      </c>
      <c r="R312" s="98"/>
      <c r="S312" s="98"/>
      <c r="T312" s="98"/>
      <c r="U312" s="98"/>
      <c r="V312" s="99"/>
      <c r="W312" s="105" t="s">
        <v>135</v>
      </c>
      <c r="X312" s="105"/>
      <c r="Y312" s="14"/>
      <c r="Z312" s="14"/>
      <c r="AA312" s="14"/>
      <c r="AB312" s="14"/>
      <c r="AC312" s="14"/>
      <c r="AD312" s="14"/>
      <c r="AE312" s="14"/>
      <c r="AF312" s="14"/>
      <c r="AG312" s="14"/>
      <c r="AH312" s="14"/>
      <c r="AI312" s="14"/>
      <c r="AJ312" s="14"/>
      <c r="AK312" s="14"/>
      <c r="AL312" s="14"/>
      <c r="AM312" s="14"/>
      <c r="AN312" s="14"/>
      <c r="AO312" s="14"/>
      <c r="AP312" s="14"/>
      <c r="AQ312" s="14" t="e">
        <f>IF(#REF!&lt;26,250,IF(#REF!&lt;45,360,IF(#REF!&lt;57,485,IF(#REF!&lt;66,590,IF(#REF!&lt;72,675,IF(#REF!&lt;166,760+7.9*(#REF!-72),IF(#REF!&lt;350,1495+6.9*(#REF!-165),IF(#REF!&gt;349,2765+6.3*(#REF!-349)))))))))</f>
        <v>#REF!</v>
      </c>
      <c r="AR312" s="14"/>
      <c r="AS312" s="14"/>
      <c r="AT312" s="14"/>
      <c r="AU312" s="1"/>
      <c r="AV312" s="1"/>
      <c r="AW312" s="1"/>
      <c r="AX312" s="1"/>
      <c r="AY312" s="1"/>
      <c r="AZ312" s="1"/>
      <c r="BA312" s="1"/>
      <c r="BB312" s="1"/>
      <c r="BC312" s="1"/>
      <c r="BD312" s="1"/>
    </row>
    <row r="313" spans="1:56" ht="15" customHeight="1" x14ac:dyDescent="0.25">
      <c r="A313" s="3"/>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
      <c r="AV313" s="1"/>
      <c r="AW313" s="1"/>
      <c r="AX313" s="1"/>
      <c r="AY313" s="1"/>
      <c r="AZ313" s="1"/>
      <c r="BA313" s="1"/>
      <c r="BB313" s="1"/>
      <c r="BC313" s="1"/>
      <c r="BD313" s="1"/>
    </row>
    <row r="314" spans="1:56" ht="15" customHeight="1" x14ac:dyDescent="0.25">
      <c r="A314" s="3"/>
      <c r="B314" s="215" t="s">
        <v>136</v>
      </c>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15"/>
      <c r="AD314" s="215"/>
      <c r="AE314" s="215"/>
      <c r="AF314" s="215"/>
      <c r="AG314" s="215"/>
      <c r="AH314" s="215"/>
      <c r="AI314" s="215"/>
      <c r="AJ314" s="215"/>
      <c r="AK314" s="215"/>
      <c r="AL314" s="215"/>
      <c r="AM314" s="215"/>
      <c r="AN314" s="215"/>
      <c r="AO314" s="215"/>
      <c r="AP314" s="105"/>
      <c r="AQ314" s="14"/>
      <c r="AR314" s="14"/>
      <c r="AS314" s="14"/>
      <c r="AT314" s="14"/>
      <c r="AU314" s="1"/>
      <c r="AV314" s="1"/>
      <c r="AW314" s="1"/>
      <c r="AX314" s="1"/>
      <c r="AY314" s="1"/>
      <c r="AZ314" s="1"/>
      <c r="BA314" s="1"/>
      <c r="BB314" s="1"/>
      <c r="BC314" s="1"/>
      <c r="BD314" s="1"/>
    </row>
    <row r="315" spans="1:56" ht="15" customHeight="1" x14ac:dyDescent="0.25">
      <c r="A315" s="3"/>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
      <c r="AV315" s="1"/>
      <c r="AW315" s="1"/>
      <c r="AX315" s="1"/>
      <c r="AY315" s="1"/>
      <c r="AZ315" s="1"/>
      <c r="BA315" s="1"/>
      <c r="BB315" s="1"/>
      <c r="BC315" s="1"/>
      <c r="BD315" s="1"/>
    </row>
    <row r="316" spans="1:56" ht="15" customHeight="1" x14ac:dyDescent="0.25">
      <c r="A316" s="3"/>
      <c r="B316" s="130" t="s">
        <v>137</v>
      </c>
      <c r="C316" s="105"/>
      <c r="D316" s="105"/>
      <c r="E316" s="105"/>
      <c r="F316" s="105"/>
      <c r="G316" s="105"/>
      <c r="H316" s="105"/>
      <c r="I316" s="105"/>
      <c r="J316" s="105"/>
      <c r="K316" s="105"/>
      <c r="L316" s="105"/>
      <c r="M316" s="105"/>
      <c r="N316" s="105"/>
      <c r="O316" s="105"/>
      <c r="P316" s="14"/>
      <c r="Q316" s="97">
        <f>B303*1.2</f>
        <v>0</v>
      </c>
      <c r="R316" s="98"/>
      <c r="S316" s="98"/>
      <c r="T316" s="98"/>
      <c r="U316" s="98"/>
      <c r="V316" s="99"/>
      <c r="W316" s="105" t="s">
        <v>135</v>
      </c>
      <c r="X316" s="105"/>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
      <c r="AV316" s="1"/>
      <c r="AW316" s="1"/>
      <c r="AX316" s="1"/>
      <c r="AY316" s="1"/>
      <c r="AZ316" s="1"/>
      <c r="BA316" s="1"/>
      <c r="BB316" s="1"/>
      <c r="BC316" s="1"/>
      <c r="BD316" s="1"/>
    </row>
    <row r="317" spans="1:56" ht="2.25" customHeight="1" x14ac:dyDescent="0.25">
      <c r="A317" s="3"/>
      <c r="B317" s="14"/>
      <c r="C317" s="14"/>
      <c r="D317" s="14"/>
      <c r="E317" s="14"/>
      <c r="F317" s="14"/>
      <c r="G317" s="14"/>
      <c r="H317" s="14"/>
      <c r="I317" s="14"/>
      <c r="J317" s="14"/>
      <c r="K317" s="14"/>
      <c r="L317" s="14"/>
      <c r="M317" s="14"/>
      <c r="N317" s="13"/>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
      <c r="AV317" s="1"/>
      <c r="AW317" s="1"/>
      <c r="AX317" s="1"/>
      <c r="AY317" s="1"/>
      <c r="AZ317" s="1"/>
      <c r="BA317" s="1"/>
      <c r="BB317" s="1"/>
      <c r="BC317" s="1"/>
      <c r="BD317" s="1"/>
    </row>
    <row r="318" spans="1:56" ht="15" customHeight="1" x14ac:dyDescent="0.25">
      <c r="A318" s="3"/>
      <c r="B318" s="130" t="s">
        <v>138</v>
      </c>
      <c r="C318" s="105"/>
      <c r="D318" s="105"/>
      <c r="E318" s="105"/>
      <c r="F318" s="105"/>
      <c r="G318" s="105"/>
      <c r="H318" s="105"/>
      <c r="I318" s="105"/>
      <c r="J318" s="105"/>
      <c r="K318" s="105"/>
      <c r="L318" s="105"/>
      <c r="M318" s="105"/>
      <c r="N318" s="105"/>
      <c r="O318" s="105"/>
      <c r="P318" s="14"/>
      <c r="Q318" s="97">
        <f>B295*24</f>
        <v>0</v>
      </c>
      <c r="R318" s="98"/>
      <c r="S318" s="98"/>
      <c r="T318" s="98"/>
      <c r="U318" s="98"/>
      <c r="V318" s="99"/>
      <c r="W318" s="105" t="s">
        <v>135</v>
      </c>
      <c r="X318" s="105"/>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
      <c r="AV318" s="1"/>
      <c r="AW318" s="1"/>
      <c r="AX318" s="1"/>
      <c r="AY318" s="1"/>
      <c r="AZ318" s="1"/>
      <c r="BA318" s="1"/>
      <c r="BB318" s="1"/>
      <c r="BC318" s="1"/>
      <c r="BD318" s="1"/>
    </row>
    <row r="319" spans="1:56" ht="15" customHeight="1" x14ac:dyDescent="0.25">
      <c r="A319" s="3"/>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
      <c r="AV319" s="1"/>
      <c r="AW319" s="1"/>
      <c r="AX319" s="1"/>
      <c r="AY319" s="1"/>
      <c r="AZ319" s="1"/>
      <c r="BA319" s="1"/>
      <c r="BB319" s="1"/>
      <c r="BC319" s="1"/>
      <c r="BD319" s="1"/>
    </row>
    <row r="320" spans="1:56" ht="15" customHeight="1" x14ac:dyDescent="0.25">
      <c r="A320" s="3"/>
      <c r="B320" s="131" t="s">
        <v>139</v>
      </c>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c r="AO320" s="131"/>
      <c r="AP320" s="132"/>
      <c r="AQ320" s="14"/>
      <c r="AR320" s="14"/>
      <c r="AS320" s="14"/>
      <c r="AT320" s="14"/>
      <c r="AU320" s="1"/>
      <c r="AV320" s="1"/>
      <c r="AW320" s="1"/>
      <c r="AX320" s="1"/>
      <c r="AY320" s="1"/>
      <c r="AZ320" s="1"/>
      <c r="BA320" s="1"/>
      <c r="BB320" s="1"/>
      <c r="BC320" s="1"/>
      <c r="BD320" s="1"/>
    </row>
    <row r="321" spans="1:56" ht="15" customHeight="1" x14ac:dyDescent="0.25">
      <c r="A321" s="20"/>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
      <c r="AV321" s="1"/>
      <c r="AW321" s="1"/>
      <c r="AX321" s="1"/>
      <c r="AY321" s="1"/>
      <c r="AZ321" s="1"/>
      <c r="BA321" s="1"/>
      <c r="BB321" s="1"/>
      <c r="BC321" s="1"/>
      <c r="BD321" s="1"/>
    </row>
    <row r="322" spans="1:56" ht="15" customHeight="1" x14ac:dyDescent="0.25">
      <c r="A322" s="3">
        <v>35</v>
      </c>
      <c r="B322" s="167" t="s">
        <v>140</v>
      </c>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4"/>
      <c r="AR322" s="14"/>
      <c r="AS322" s="14"/>
      <c r="AT322" s="14"/>
      <c r="AU322" s="1"/>
      <c r="AV322" s="1"/>
      <c r="AW322" s="1"/>
      <c r="AX322" s="1"/>
      <c r="AY322" s="1"/>
      <c r="AZ322" s="1"/>
      <c r="BA322" s="1"/>
      <c r="BB322" s="1"/>
      <c r="BC322" s="1"/>
      <c r="BD322" s="1"/>
    </row>
    <row r="323" spans="1:56" ht="15" customHeight="1" x14ac:dyDescent="0.25">
      <c r="A323" s="3"/>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4"/>
      <c r="AR323" s="14"/>
      <c r="AS323" s="14"/>
      <c r="AT323" s="14"/>
      <c r="AU323" s="1"/>
      <c r="AV323" s="1"/>
      <c r="AW323" s="1"/>
      <c r="AX323" s="1"/>
      <c r="AY323" s="1"/>
      <c r="AZ323" s="1"/>
      <c r="BA323" s="1"/>
      <c r="BB323" s="1"/>
      <c r="BC323" s="1"/>
      <c r="BD323" s="1"/>
    </row>
    <row r="324" spans="1:56" ht="15" customHeight="1" x14ac:dyDescent="0.25">
      <c r="A324" s="3"/>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
      <c r="AV324" s="1"/>
      <c r="AW324" s="1"/>
      <c r="AX324" s="1"/>
      <c r="AY324" s="1"/>
      <c r="AZ324" s="1"/>
      <c r="BA324" s="1"/>
      <c r="BB324" s="1"/>
      <c r="BC324" s="1"/>
      <c r="BD324" s="1"/>
    </row>
    <row r="325" spans="1:56" ht="15" customHeight="1" x14ac:dyDescent="0.25">
      <c r="A325" s="3">
        <v>36</v>
      </c>
      <c r="B325" s="141" t="s">
        <v>141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4"/>
      <c r="AR325" s="14"/>
      <c r="AS325" s="14"/>
      <c r="AT325" s="14"/>
      <c r="AU325" s="1"/>
      <c r="AV325" s="1"/>
      <c r="AW325" s="1"/>
      <c r="AX325" s="1"/>
      <c r="AY325" s="1"/>
      <c r="AZ325" s="1"/>
      <c r="BA325" s="1"/>
      <c r="BB325" s="1"/>
      <c r="BC325" s="1"/>
      <c r="BD325" s="1"/>
    </row>
    <row r="326" spans="1:56" ht="15" customHeight="1" x14ac:dyDescent="0.25">
      <c r="A326" s="3"/>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4"/>
      <c r="AR326" s="14"/>
      <c r="AS326" s="14"/>
      <c r="AT326" s="14"/>
      <c r="AU326" s="1"/>
      <c r="AV326" s="1"/>
      <c r="AW326" s="1"/>
      <c r="AX326" s="1"/>
      <c r="AY326" s="1"/>
      <c r="AZ326" s="1"/>
      <c r="BA326" s="1"/>
      <c r="BB326" s="1"/>
      <c r="BC326" s="1"/>
      <c r="BD326" s="1"/>
    </row>
    <row r="327" spans="1:56" ht="30" customHeight="1" x14ac:dyDescent="0.25">
      <c r="A327" s="3"/>
      <c r="B327" s="85" t="s">
        <v>142</v>
      </c>
      <c r="C327" s="214"/>
      <c r="D327" s="214"/>
      <c r="E327" s="214"/>
      <c r="F327" s="214"/>
      <c r="G327" s="214"/>
      <c r="H327" s="214"/>
      <c r="I327" s="214"/>
      <c r="J327" s="214"/>
      <c r="K327" s="214"/>
      <c r="L327" s="214"/>
      <c r="M327" s="214"/>
      <c r="N327" s="214"/>
      <c r="O327" s="214"/>
      <c r="P327" s="214"/>
      <c r="Q327" s="214"/>
      <c r="R327" s="214"/>
      <c r="S327" s="214"/>
      <c r="T327" s="214"/>
      <c r="U327" s="214"/>
      <c r="V327" s="214"/>
      <c r="W327" s="214"/>
      <c r="X327" s="214"/>
      <c r="Y327" s="214"/>
      <c r="Z327" s="214"/>
      <c r="AA327" s="214"/>
      <c r="AB327" s="214"/>
      <c r="AC327" s="214"/>
      <c r="AD327" s="214"/>
      <c r="AE327" s="214"/>
      <c r="AF327" s="214"/>
      <c r="AG327" s="214"/>
      <c r="AH327" s="214"/>
      <c r="AI327" s="214"/>
      <c r="AJ327" s="214"/>
      <c r="AK327" s="214"/>
      <c r="AL327" s="214"/>
      <c r="AM327" s="214"/>
      <c r="AN327" s="214"/>
      <c r="AO327" s="214"/>
      <c r="AP327" s="214"/>
      <c r="AQ327" s="14"/>
      <c r="AR327" s="14"/>
      <c r="AS327" s="14"/>
      <c r="AT327" s="14"/>
      <c r="AU327" s="1"/>
      <c r="AV327" s="1"/>
      <c r="AW327" s="1"/>
      <c r="AX327" s="1"/>
      <c r="AY327" s="1"/>
      <c r="AZ327" s="1"/>
      <c r="BA327" s="1"/>
      <c r="BB327" s="1"/>
      <c r="BC327" s="1"/>
      <c r="BD327" s="1"/>
    </row>
    <row r="328" spans="1:56" ht="2.25" customHeight="1" x14ac:dyDescent="0.25">
      <c r="A328" s="3"/>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
      <c r="AV328" s="1"/>
      <c r="AW328" s="1"/>
      <c r="AX328" s="1"/>
      <c r="AY328" s="1"/>
      <c r="AZ328" s="1"/>
      <c r="BA328" s="1"/>
      <c r="BB328" s="1"/>
      <c r="BC328" s="1"/>
      <c r="BD328" s="1"/>
    </row>
    <row r="329" spans="1:56" ht="15" customHeight="1" x14ac:dyDescent="0.25">
      <c r="A329" s="3"/>
      <c r="B329" s="210" t="s">
        <v>143</v>
      </c>
      <c r="C329" s="210"/>
      <c r="D329" s="210"/>
      <c r="E329" s="210"/>
      <c r="F329" s="210"/>
      <c r="G329" s="11"/>
      <c r="H329" s="14"/>
      <c r="I329" s="127" t="s">
        <v>144</v>
      </c>
      <c r="J329" s="127"/>
      <c r="K329" s="127"/>
      <c r="L329" s="127"/>
      <c r="M329" s="127"/>
      <c r="N329" s="127"/>
      <c r="O329" s="127"/>
      <c r="P329" s="127"/>
      <c r="Q329" s="127"/>
      <c r="R329" s="14"/>
      <c r="S329" s="203" t="s">
        <v>145</v>
      </c>
      <c r="T329" s="203"/>
      <c r="U329" s="203"/>
      <c r="V329" s="203"/>
      <c r="W329" s="14"/>
      <c r="X329" s="202" t="s">
        <v>146</v>
      </c>
      <c r="Y329" s="202"/>
      <c r="Z329" s="202"/>
      <c r="AA329" s="202"/>
      <c r="AB329" s="202"/>
      <c r="AC329" s="202"/>
      <c r="AD329" s="202"/>
      <c r="AE329" s="202"/>
      <c r="AF329" s="202"/>
      <c r="AG329" s="202"/>
      <c r="AH329" s="202"/>
      <c r="AI329" s="202"/>
      <c r="AJ329" s="202"/>
      <c r="AK329" s="202"/>
      <c r="AL329" s="202"/>
      <c r="AM329" s="202"/>
      <c r="AN329" s="202"/>
      <c r="AO329" s="14"/>
      <c r="AP329" s="14"/>
      <c r="AQ329" s="14"/>
      <c r="AR329" s="14"/>
      <c r="AS329" s="14"/>
      <c r="AT329" s="14"/>
      <c r="AU329" s="1"/>
      <c r="AV329" s="1"/>
      <c r="AW329" s="1"/>
      <c r="AX329" s="1"/>
      <c r="AY329" s="1"/>
      <c r="AZ329" s="1"/>
      <c r="BA329" s="1"/>
      <c r="BB329" s="1"/>
      <c r="BC329" s="1"/>
      <c r="BD329" s="1"/>
    </row>
    <row r="330" spans="1:56" ht="15" customHeight="1" x14ac:dyDescent="0.25">
      <c r="A330" s="3"/>
      <c r="B330" s="210"/>
      <c r="C330" s="210"/>
      <c r="D330" s="210"/>
      <c r="E330" s="210"/>
      <c r="F330" s="210"/>
      <c r="G330" s="14"/>
      <c r="H330" s="14"/>
      <c r="I330" s="127"/>
      <c r="J330" s="127"/>
      <c r="K330" s="127"/>
      <c r="L330" s="127"/>
      <c r="M330" s="127"/>
      <c r="N330" s="127"/>
      <c r="O330" s="127"/>
      <c r="P330" s="127"/>
      <c r="Q330" s="127"/>
      <c r="R330" s="14"/>
      <c r="S330" s="203"/>
      <c r="T330" s="203"/>
      <c r="U330" s="203"/>
      <c r="V330" s="203"/>
      <c r="W330" s="14"/>
      <c r="X330" s="202"/>
      <c r="Y330" s="202"/>
      <c r="Z330" s="202"/>
      <c r="AA330" s="202"/>
      <c r="AB330" s="202"/>
      <c r="AC330" s="202"/>
      <c r="AD330" s="202"/>
      <c r="AE330" s="202"/>
      <c r="AF330" s="202"/>
      <c r="AG330" s="202"/>
      <c r="AH330" s="202"/>
      <c r="AI330" s="202"/>
      <c r="AJ330" s="202"/>
      <c r="AK330" s="202"/>
      <c r="AL330" s="202"/>
      <c r="AM330" s="202"/>
      <c r="AN330" s="202"/>
      <c r="AO330" s="14"/>
      <c r="AP330" s="14"/>
      <c r="AQ330" s="14"/>
      <c r="AR330" s="14"/>
      <c r="AS330" s="14"/>
      <c r="AT330" s="14"/>
      <c r="AU330" s="1"/>
      <c r="AV330" s="1"/>
      <c r="AW330" s="1"/>
      <c r="AX330" s="1"/>
      <c r="AY330" s="1"/>
      <c r="AZ330" s="1"/>
      <c r="BA330" s="1"/>
      <c r="BB330" s="1"/>
      <c r="BC330" s="1"/>
      <c r="BD330" s="1"/>
    </row>
    <row r="331" spans="1:56" ht="2.25" customHeight="1" x14ac:dyDescent="0.25">
      <c r="A331" s="3"/>
      <c r="B331" s="14"/>
      <c r="C331" s="14"/>
      <c r="D331" s="14"/>
      <c r="E331" s="14"/>
      <c r="F331" s="14"/>
      <c r="G331" s="14"/>
      <c r="H331" s="14"/>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14"/>
      <c r="AN331" s="14"/>
      <c r="AO331" s="14"/>
      <c r="AP331" s="14"/>
      <c r="AQ331" s="14"/>
      <c r="AR331" s="14"/>
      <c r="AS331" s="14"/>
      <c r="AT331" s="14"/>
      <c r="AU331" s="1"/>
      <c r="AV331" s="1"/>
      <c r="AW331" s="1"/>
      <c r="AX331" s="1"/>
      <c r="AY331" s="1"/>
      <c r="AZ331" s="1"/>
      <c r="BA331" s="1"/>
      <c r="BB331" s="1"/>
      <c r="BC331" s="1"/>
      <c r="BD331" s="1"/>
    </row>
    <row r="332" spans="1:56" ht="15" customHeight="1" x14ac:dyDescent="0.25">
      <c r="A332" s="3"/>
      <c r="B332" s="87"/>
      <c r="C332" s="88"/>
      <c r="D332" s="88"/>
      <c r="E332" s="89"/>
      <c r="F332" s="52"/>
      <c r="G332" s="52"/>
      <c r="H332" s="52"/>
      <c r="I332" s="114"/>
      <c r="J332" s="115"/>
      <c r="K332" s="115"/>
      <c r="L332" s="115"/>
      <c r="M332" s="115"/>
      <c r="N332" s="116"/>
      <c r="O332" s="53" t="s">
        <v>135</v>
      </c>
      <c r="P332" s="53"/>
      <c r="Q332" s="54"/>
      <c r="R332" s="54"/>
      <c r="S332" s="117"/>
      <c r="T332" s="118"/>
      <c r="U332" s="118"/>
      <c r="V332" s="119"/>
      <c r="W332" s="55"/>
      <c r="X332" s="52"/>
      <c r="Y332" s="52"/>
      <c r="Z332" s="52"/>
      <c r="AA332" s="52"/>
      <c r="AB332" s="52"/>
      <c r="AC332" s="52"/>
      <c r="AD332" s="52"/>
      <c r="AE332" s="52"/>
      <c r="AF332" s="120">
        <f>IF(S332=0,I332,IF(S332&lt;1920,I332*0.7,IF(S332&lt;1970,I332*0.9,I332)))</f>
        <v>0</v>
      </c>
      <c r="AG332" s="121"/>
      <c r="AH332" s="121"/>
      <c r="AI332" s="121"/>
      <c r="AJ332" s="121"/>
      <c r="AK332" s="122"/>
      <c r="AL332" s="93" t="s">
        <v>135</v>
      </c>
      <c r="AM332" s="93"/>
      <c r="AN332" s="14"/>
      <c r="AO332" s="14"/>
      <c r="AP332" s="14"/>
      <c r="AQ332" s="14"/>
      <c r="AR332" s="14"/>
      <c r="AS332" s="14"/>
      <c r="AT332" s="14"/>
      <c r="AU332" s="1"/>
      <c r="AV332" s="1"/>
      <c r="AW332" s="1"/>
      <c r="AX332" s="1"/>
      <c r="AY332" s="1"/>
      <c r="AZ332" s="1"/>
      <c r="BA332" s="1"/>
      <c r="BB332" s="1"/>
      <c r="BC332" s="1"/>
      <c r="BD332" s="1"/>
    </row>
    <row r="333" spans="1:56" ht="2.25" customHeight="1" x14ac:dyDescent="0.25">
      <c r="A333" s="51"/>
      <c r="B333" s="6"/>
      <c r="C333" s="6"/>
      <c r="D333" s="6"/>
      <c r="E333" s="6"/>
      <c r="F333" s="55"/>
      <c r="G333" s="55"/>
      <c r="H333" s="55"/>
      <c r="I333" s="53"/>
      <c r="J333" s="53"/>
      <c r="K333" s="53"/>
      <c r="L333" s="53"/>
      <c r="M333" s="53"/>
      <c r="N333" s="53"/>
      <c r="O333" s="53"/>
      <c r="P333" s="53"/>
      <c r="Q333" s="53"/>
      <c r="R333" s="53"/>
      <c r="S333" s="53"/>
      <c r="T333" s="53"/>
      <c r="U333" s="53"/>
      <c r="V333" s="53"/>
      <c r="W333" s="55"/>
      <c r="X333" s="55"/>
      <c r="Y333" s="55"/>
      <c r="Z333" s="55"/>
      <c r="AA333" s="55"/>
      <c r="AB333" s="55"/>
      <c r="AC333" s="55"/>
      <c r="AD333" s="55"/>
      <c r="AE333" s="55"/>
      <c r="AF333" s="53"/>
      <c r="AG333" s="53"/>
      <c r="AH333" s="53"/>
      <c r="AI333" s="53"/>
      <c r="AJ333" s="53"/>
      <c r="AK333" s="53"/>
      <c r="AL333" s="26"/>
      <c r="AM333" s="26"/>
      <c r="AN333" s="26"/>
      <c r="AO333" s="26"/>
      <c r="AP333" s="26"/>
      <c r="AQ333" s="26"/>
      <c r="AR333" s="26"/>
      <c r="AS333" s="26"/>
      <c r="AT333" s="26"/>
      <c r="AU333" s="1"/>
      <c r="AV333" s="1"/>
      <c r="AW333" s="1"/>
      <c r="AX333" s="1"/>
      <c r="AY333" s="1"/>
      <c r="AZ333" s="1"/>
      <c r="BA333" s="1"/>
      <c r="BB333" s="1"/>
      <c r="BC333" s="1"/>
      <c r="BD333" s="1"/>
    </row>
    <row r="334" spans="1:56" ht="15" customHeight="1" x14ac:dyDescent="0.25">
      <c r="A334" s="3"/>
      <c r="B334" s="87"/>
      <c r="C334" s="88"/>
      <c r="D334" s="88"/>
      <c r="E334" s="89"/>
      <c r="F334" s="52"/>
      <c r="G334" s="52"/>
      <c r="H334" s="52"/>
      <c r="I334" s="114"/>
      <c r="J334" s="115"/>
      <c r="K334" s="115"/>
      <c r="L334" s="115"/>
      <c r="M334" s="115"/>
      <c r="N334" s="116"/>
      <c r="O334" s="53" t="s">
        <v>135</v>
      </c>
      <c r="P334" s="53"/>
      <c r="Q334" s="54"/>
      <c r="R334" s="54"/>
      <c r="S334" s="117"/>
      <c r="T334" s="118"/>
      <c r="U334" s="118"/>
      <c r="V334" s="119"/>
      <c r="W334" s="56"/>
      <c r="X334" s="52"/>
      <c r="Y334" s="52"/>
      <c r="Z334" s="52"/>
      <c r="AA334" s="52"/>
      <c r="AB334" s="52"/>
      <c r="AC334" s="52"/>
      <c r="AD334" s="52"/>
      <c r="AE334" s="52"/>
      <c r="AF334" s="120">
        <f>IF(S334=0,I334,IF(S334&lt;1920,I334*0.7,IF(S334&lt;1970,I334*0.9,I334)))</f>
        <v>0</v>
      </c>
      <c r="AG334" s="121"/>
      <c r="AH334" s="121"/>
      <c r="AI334" s="121"/>
      <c r="AJ334" s="121"/>
      <c r="AK334" s="122"/>
      <c r="AL334" s="93" t="s">
        <v>135</v>
      </c>
      <c r="AM334" s="93"/>
      <c r="AN334" s="14"/>
      <c r="AO334" s="14"/>
      <c r="AP334" s="14"/>
      <c r="AQ334" s="14"/>
      <c r="AR334" s="14"/>
      <c r="AS334" s="14"/>
      <c r="AT334" s="14"/>
      <c r="AU334" s="1"/>
      <c r="AV334" s="1"/>
      <c r="AW334" s="1"/>
      <c r="AX334" s="1"/>
      <c r="AY334" s="1"/>
      <c r="AZ334" s="1"/>
      <c r="BA334" s="1"/>
      <c r="BB334" s="1"/>
      <c r="BC334" s="1"/>
      <c r="BD334" s="1"/>
    </row>
    <row r="335" spans="1:56" ht="2.25" customHeight="1" x14ac:dyDescent="0.25">
      <c r="A335" s="3"/>
      <c r="B335" s="19"/>
      <c r="C335" s="19"/>
      <c r="D335" s="19"/>
      <c r="E335" s="19"/>
      <c r="F335" s="14"/>
      <c r="G335" s="4"/>
      <c r="H335" s="4"/>
      <c r="I335" s="57"/>
      <c r="J335" s="57"/>
      <c r="K335" s="57"/>
      <c r="L335" s="57"/>
      <c r="M335" s="54"/>
      <c r="N335" s="54"/>
      <c r="O335" s="53"/>
      <c r="P335" s="53"/>
      <c r="Q335" s="54"/>
      <c r="R335" s="54"/>
      <c r="S335" s="54"/>
      <c r="T335" s="58"/>
      <c r="U335" s="58"/>
      <c r="V335" s="58"/>
      <c r="W335" s="5"/>
      <c r="X335" s="14"/>
      <c r="Y335" s="14"/>
      <c r="Z335" s="14"/>
      <c r="AA335" s="14"/>
      <c r="AB335" s="14"/>
      <c r="AC335" s="14"/>
      <c r="AD335" s="14"/>
      <c r="AE335" s="14"/>
      <c r="AF335" s="57"/>
      <c r="AG335" s="57"/>
      <c r="AH335" s="57"/>
      <c r="AI335" s="57"/>
      <c r="AJ335" s="57"/>
      <c r="AK335" s="57"/>
      <c r="AL335" s="26"/>
      <c r="AM335" s="26"/>
      <c r="AN335" s="14"/>
      <c r="AO335" s="14"/>
      <c r="AP335" s="14"/>
      <c r="AQ335" s="14"/>
      <c r="AR335" s="14"/>
      <c r="AS335" s="14"/>
      <c r="AT335" s="14"/>
      <c r="AU335" s="1"/>
      <c r="AV335" s="1"/>
      <c r="AW335" s="1"/>
      <c r="AX335" s="1"/>
      <c r="AY335" s="1"/>
      <c r="AZ335" s="1"/>
      <c r="BA335" s="1"/>
      <c r="BB335" s="1"/>
      <c r="BC335" s="1"/>
      <c r="BD335" s="1"/>
    </row>
    <row r="336" spans="1:56" ht="15" customHeight="1" x14ac:dyDescent="0.25">
      <c r="A336" s="3"/>
      <c r="B336" s="87"/>
      <c r="C336" s="88"/>
      <c r="D336" s="88"/>
      <c r="E336" s="89"/>
      <c r="F336" s="14"/>
      <c r="G336" s="14"/>
      <c r="H336" s="14"/>
      <c r="I336" s="114"/>
      <c r="J336" s="115"/>
      <c r="K336" s="115"/>
      <c r="L336" s="115"/>
      <c r="M336" s="115"/>
      <c r="N336" s="116"/>
      <c r="O336" s="53" t="s">
        <v>135</v>
      </c>
      <c r="P336" s="53"/>
      <c r="Q336" s="54"/>
      <c r="R336" s="54"/>
      <c r="S336" s="117"/>
      <c r="T336" s="118"/>
      <c r="U336" s="118"/>
      <c r="V336" s="119"/>
      <c r="W336" s="48"/>
      <c r="X336" s="14"/>
      <c r="Y336" s="14"/>
      <c r="Z336" s="14"/>
      <c r="AA336" s="14"/>
      <c r="AB336" s="14"/>
      <c r="AC336" s="14"/>
      <c r="AD336" s="14"/>
      <c r="AE336" s="14"/>
      <c r="AF336" s="120">
        <f>IF(S336=0,I336,IF(S336&lt;1920,I336*0.7,IF(S336&lt;1970,I336*0.9,I336)))</f>
        <v>0</v>
      </c>
      <c r="AG336" s="121"/>
      <c r="AH336" s="121"/>
      <c r="AI336" s="121"/>
      <c r="AJ336" s="121"/>
      <c r="AK336" s="122"/>
      <c r="AL336" s="93" t="s">
        <v>135</v>
      </c>
      <c r="AM336" s="93"/>
      <c r="AN336" s="14"/>
      <c r="AO336" s="14"/>
      <c r="AP336" s="14"/>
      <c r="AQ336" s="14"/>
      <c r="AR336" s="14"/>
      <c r="AS336" s="14"/>
      <c r="AT336" s="14"/>
      <c r="AU336" s="1"/>
      <c r="AV336" s="1"/>
      <c r="AW336" s="1"/>
      <c r="AX336" s="1"/>
      <c r="AY336" s="1"/>
      <c r="AZ336" s="1"/>
      <c r="BA336" s="1"/>
      <c r="BB336" s="1"/>
      <c r="BC336" s="1"/>
      <c r="BD336" s="1"/>
    </row>
    <row r="337" spans="1:56" ht="2.25" customHeight="1" x14ac:dyDescent="0.25">
      <c r="A337" s="3"/>
      <c r="B337" s="6"/>
      <c r="C337" s="6"/>
      <c r="D337" s="6"/>
      <c r="E337" s="6"/>
      <c r="F337" s="26"/>
      <c r="G337" s="26"/>
      <c r="H337" s="26"/>
      <c r="I337" s="53"/>
      <c r="J337" s="53"/>
      <c r="K337" s="53"/>
      <c r="L337" s="53"/>
      <c r="M337" s="54"/>
      <c r="N337" s="54"/>
      <c r="O337" s="53"/>
      <c r="P337" s="53"/>
      <c r="Q337" s="54"/>
      <c r="R337" s="54"/>
      <c r="S337" s="54"/>
      <c r="T337" s="53"/>
      <c r="U337" s="53"/>
      <c r="V337" s="53"/>
      <c r="W337" s="26"/>
      <c r="X337" s="14"/>
      <c r="Y337" s="14"/>
      <c r="Z337" s="14"/>
      <c r="AA337" s="14"/>
      <c r="AB337" s="14"/>
      <c r="AC337" s="14"/>
      <c r="AD337" s="14"/>
      <c r="AE337" s="14"/>
      <c r="AF337" s="53"/>
      <c r="AG337" s="53"/>
      <c r="AH337" s="53"/>
      <c r="AI337" s="53"/>
      <c r="AJ337" s="53"/>
      <c r="AK337" s="53"/>
      <c r="AL337" s="26"/>
      <c r="AM337" s="26"/>
      <c r="AN337" s="14"/>
      <c r="AO337" s="14"/>
      <c r="AP337" s="14"/>
      <c r="AQ337" s="14"/>
      <c r="AR337" s="14"/>
      <c r="AS337" s="14"/>
      <c r="AT337" s="14"/>
      <c r="AU337" s="1"/>
      <c r="AV337" s="1"/>
      <c r="AW337" s="1"/>
      <c r="AX337" s="1"/>
      <c r="AY337" s="1"/>
      <c r="AZ337" s="1"/>
      <c r="BA337" s="1"/>
      <c r="BB337" s="1"/>
      <c r="BC337" s="1"/>
      <c r="BD337" s="1"/>
    </row>
    <row r="338" spans="1:56" ht="15" customHeight="1" x14ac:dyDescent="0.25">
      <c r="A338" s="3"/>
      <c r="B338" s="87"/>
      <c r="C338" s="88"/>
      <c r="D338" s="88"/>
      <c r="E338" s="89"/>
      <c r="F338" s="14"/>
      <c r="G338" s="14"/>
      <c r="H338" s="14"/>
      <c r="I338" s="114"/>
      <c r="J338" s="115"/>
      <c r="K338" s="115"/>
      <c r="L338" s="115"/>
      <c r="M338" s="115"/>
      <c r="N338" s="116"/>
      <c r="O338" s="53" t="s">
        <v>135</v>
      </c>
      <c r="P338" s="53"/>
      <c r="Q338" s="54"/>
      <c r="R338" s="54"/>
      <c r="S338" s="117"/>
      <c r="T338" s="118"/>
      <c r="U338" s="118"/>
      <c r="V338" s="119"/>
      <c r="W338" s="48"/>
      <c r="X338" s="14"/>
      <c r="Y338" s="14"/>
      <c r="Z338" s="14"/>
      <c r="AA338" s="14"/>
      <c r="AB338" s="14"/>
      <c r="AC338" s="14"/>
      <c r="AD338" s="14"/>
      <c r="AE338" s="14"/>
      <c r="AF338" s="120">
        <f>IF(S338=0,I338,IF(S338&lt;1920,I338*0.7,IF(S338&lt;1970,I338*0.9,I338)))</f>
        <v>0</v>
      </c>
      <c r="AG338" s="121"/>
      <c r="AH338" s="121"/>
      <c r="AI338" s="121"/>
      <c r="AJ338" s="121"/>
      <c r="AK338" s="122"/>
      <c r="AL338" s="93" t="s">
        <v>135</v>
      </c>
      <c r="AM338" s="93"/>
      <c r="AN338" s="14"/>
      <c r="AO338" s="14"/>
      <c r="AP338" s="14"/>
      <c r="AQ338" s="14"/>
      <c r="AR338" s="14"/>
      <c r="AS338" s="14"/>
      <c r="AT338" s="14"/>
      <c r="AU338" s="1"/>
      <c r="AV338" s="1"/>
      <c r="AW338" s="1"/>
      <c r="AX338" s="1"/>
      <c r="AY338" s="1"/>
      <c r="AZ338" s="1"/>
      <c r="BA338" s="1"/>
      <c r="BB338" s="1"/>
      <c r="BC338" s="1"/>
      <c r="BD338" s="1"/>
    </row>
    <row r="339" spans="1:56" ht="2.25" customHeight="1" x14ac:dyDescent="0.25">
      <c r="A339" s="3"/>
      <c r="B339" s="6"/>
      <c r="C339" s="6"/>
      <c r="D339" s="6"/>
      <c r="E339" s="6"/>
      <c r="F339" s="26"/>
      <c r="G339" s="26"/>
      <c r="H339" s="26"/>
      <c r="I339" s="53"/>
      <c r="J339" s="53"/>
      <c r="K339" s="53"/>
      <c r="L339" s="53"/>
      <c r="M339" s="54"/>
      <c r="N339" s="54"/>
      <c r="O339" s="53"/>
      <c r="P339" s="53"/>
      <c r="Q339" s="54"/>
      <c r="R339" s="54"/>
      <c r="S339" s="54"/>
      <c r="T339" s="53"/>
      <c r="U339" s="53"/>
      <c r="V339" s="53"/>
      <c r="W339" s="26"/>
      <c r="X339" s="14"/>
      <c r="Y339" s="14"/>
      <c r="Z339" s="14"/>
      <c r="AA339" s="14"/>
      <c r="AB339" s="14"/>
      <c r="AC339" s="14"/>
      <c r="AD339" s="14"/>
      <c r="AE339" s="14"/>
      <c r="AF339" s="53"/>
      <c r="AG339" s="53"/>
      <c r="AH339" s="53"/>
      <c r="AI339" s="53"/>
      <c r="AJ339" s="53"/>
      <c r="AK339" s="53"/>
      <c r="AL339" s="26"/>
      <c r="AM339" s="26"/>
      <c r="AN339" s="14"/>
      <c r="AO339" s="14"/>
      <c r="AP339" s="14"/>
      <c r="AQ339" s="14"/>
      <c r="AR339" s="14"/>
      <c r="AS339" s="14"/>
      <c r="AT339" s="14"/>
      <c r="AU339" s="1"/>
      <c r="AV339" s="1"/>
      <c r="AW339" s="1"/>
      <c r="AX339" s="1"/>
      <c r="AY339" s="1"/>
      <c r="AZ339" s="1"/>
      <c r="BA339" s="1"/>
      <c r="BB339" s="1"/>
      <c r="BC339" s="1"/>
      <c r="BD339" s="1"/>
    </row>
    <row r="340" spans="1:56" ht="15" customHeight="1" x14ac:dyDescent="0.25">
      <c r="A340" s="3"/>
      <c r="B340" s="87"/>
      <c r="C340" s="88"/>
      <c r="D340" s="88"/>
      <c r="E340" s="89"/>
      <c r="F340" s="14"/>
      <c r="G340" s="14"/>
      <c r="H340" s="14"/>
      <c r="I340" s="114"/>
      <c r="J340" s="115"/>
      <c r="K340" s="115"/>
      <c r="L340" s="115"/>
      <c r="M340" s="115"/>
      <c r="N340" s="116"/>
      <c r="O340" s="53" t="s">
        <v>135</v>
      </c>
      <c r="P340" s="53"/>
      <c r="Q340" s="54"/>
      <c r="R340" s="54"/>
      <c r="S340" s="117"/>
      <c r="T340" s="118"/>
      <c r="U340" s="118"/>
      <c r="V340" s="119"/>
      <c r="W340" s="48"/>
      <c r="X340" s="14"/>
      <c r="Y340" s="14"/>
      <c r="Z340" s="14"/>
      <c r="AA340" s="14"/>
      <c r="AB340" s="14"/>
      <c r="AC340" s="14"/>
      <c r="AD340" s="14"/>
      <c r="AE340" s="14"/>
      <c r="AF340" s="120">
        <f>IF(S340=0,I340,IF(S340&lt;1920,I340*0.7,IF(S340&lt;1970,I340*0.9,I340)))</f>
        <v>0</v>
      </c>
      <c r="AG340" s="121"/>
      <c r="AH340" s="121"/>
      <c r="AI340" s="121"/>
      <c r="AJ340" s="121"/>
      <c r="AK340" s="122"/>
      <c r="AL340" s="93" t="s">
        <v>135</v>
      </c>
      <c r="AM340" s="93"/>
      <c r="AN340" s="14"/>
      <c r="AO340" s="14"/>
      <c r="AP340" s="14"/>
      <c r="AQ340" s="14"/>
      <c r="AR340" s="14"/>
      <c r="AS340" s="14"/>
      <c r="AT340" s="14"/>
      <c r="AU340" s="1"/>
      <c r="AV340" s="1"/>
      <c r="AW340" s="1"/>
      <c r="AX340" s="1"/>
      <c r="AY340" s="1"/>
      <c r="AZ340" s="1"/>
      <c r="BA340" s="1"/>
      <c r="BB340" s="1"/>
      <c r="BC340" s="1"/>
      <c r="BD340" s="1"/>
    </row>
    <row r="341" spans="1:56" ht="15" customHeight="1" x14ac:dyDescent="0.25">
      <c r="A341" s="3"/>
      <c r="B341" s="70"/>
      <c r="C341" s="70"/>
      <c r="D341" s="70"/>
      <c r="E341" s="70"/>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
      <c r="AV341" s="1"/>
      <c r="AW341" s="1"/>
      <c r="AX341" s="1"/>
      <c r="AY341" s="1"/>
      <c r="AZ341" s="1"/>
      <c r="BA341" s="1"/>
      <c r="BB341" s="1"/>
      <c r="BC341" s="1"/>
      <c r="BD341" s="1"/>
    </row>
    <row r="342" spans="1:56" ht="53.25" customHeight="1" x14ac:dyDescent="0.25">
      <c r="A342" s="3">
        <v>37</v>
      </c>
      <c r="B342" s="209" t="s">
        <v>147</v>
      </c>
      <c r="C342" s="209"/>
      <c r="D342" s="209"/>
      <c r="E342" s="209"/>
      <c r="F342" s="209"/>
      <c r="G342" s="209"/>
      <c r="H342" s="209"/>
      <c r="I342" s="209"/>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c r="AN342" s="209"/>
      <c r="AO342" s="209"/>
      <c r="AP342" s="209"/>
      <c r="AQ342" s="14"/>
      <c r="AR342" s="14"/>
      <c r="AS342" s="14"/>
      <c r="AT342" s="14"/>
      <c r="AU342" s="1"/>
      <c r="AV342" s="1"/>
      <c r="AW342" s="1"/>
      <c r="AX342" s="1"/>
      <c r="AY342" s="1"/>
      <c r="AZ342" s="1"/>
      <c r="BA342" s="1"/>
      <c r="BB342" s="1"/>
      <c r="BC342" s="1"/>
      <c r="BD342" s="1"/>
    </row>
    <row r="343" spans="1:56" ht="2.25" customHeight="1" x14ac:dyDescent="0.25">
      <c r="A343" s="3"/>
      <c r="B343" s="209"/>
      <c r="C343" s="209"/>
      <c r="D343" s="209"/>
      <c r="E343" s="209"/>
      <c r="F343" s="209"/>
      <c r="G343" s="209"/>
      <c r="H343" s="209"/>
      <c r="I343" s="209"/>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209"/>
      <c r="AL343" s="209"/>
      <c r="AM343" s="209"/>
      <c r="AN343" s="209"/>
      <c r="AO343" s="209"/>
      <c r="AP343" s="209"/>
      <c r="AQ343" s="14"/>
      <c r="AR343" s="14"/>
      <c r="AS343" s="14"/>
      <c r="AT343" s="14"/>
      <c r="AU343" s="1"/>
      <c r="AV343" s="1"/>
      <c r="AW343" s="1"/>
      <c r="AX343" s="1"/>
      <c r="AY343" s="1"/>
      <c r="AZ343" s="1"/>
      <c r="BA343" s="1"/>
      <c r="BB343" s="1"/>
      <c r="BC343" s="1"/>
      <c r="BD343" s="1"/>
    </row>
    <row r="344" spans="1:56" ht="30" customHeight="1" x14ac:dyDescent="0.25">
      <c r="A344" s="3"/>
      <c r="B344" s="213" t="s">
        <v>142</v>
      </c>
      <c r="C344" s="213"/>
      <c r="D344" s="213"/>
      <c r="E344" s="213"/>
      <c r="F344" s="213"/>
      <c r="G344" s="213"/>
      <c r="H344" s="213"/>
      <c r="I344" s="213"/>
      <c r="J344" s="213"/>
      <c r="K344" s="213"/>
      <c r="L344" s="213"/>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14"/>
      <c r="AR344" s="14"/>
      <c r="AS344" s="14"/>
      <c r="AT344" s="14"/>
      <c r="AU344" s="1"/>
      <c r="AV344" s="1"/>
      <c r="AW344" s="1"/>
      <c r="AX344" s="1"/>
      <c r="AY344" s="1"/>
      <c r="AZ344" s="1"/>
      <c r="BA344" s="1"/>
      <c r="BB344" s="1"/>
      <c r="BC344" s="1"/>
      <c r="BD344" s="1"/>
    </row>
    <row r="345" spans="1:56" s="78" customFormat="1" ht="15" customHeight="1" x14ac:dyDescent="0.3">
      <c r="A345" s="3"/>
      <c r="B345" s="113" t="s">
        <v>148</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4"/>
      <c r="AR345" s="14"/>
      <c r="AS345" s="14"/>
      <c r="AT345" s="14"/>
      <c r="AU345" s="14"/>
      <c r="AV345" s="14"/>
      <c r="AW345" s="14"/>
      <c r="AX345" s="14"/>
      <c r="AY345" s="14"/>
      <c r="AZ345" s="14"/>
      <c r="BA345" s="14"/>
      <c r="BB345" s="14"/>
      <c r="BC345" s="14"/>
      <c r="BD345" s="14"/>
    </row>
    <row r="346" spans="1:56" s="78" customFormat="1" ht="15" customHeight="1" x14ac:dyDescent="0.3">
      <c r="A346" s="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c r="AO346" s="113"/>
      <c r="AP346" s="113"/>
      <c r="AQ346" s="14"/>
      <c r="AR346" s="14"/>
      <c r="AS346" s="14"/>
      <c r="AT346" s="14"/>
      <c r="AU346" s="14"/>
      <c r="AV346" s="14"/>
      <c r="AW346" s="14"/>
      <c r="AX346" s="14"/>
      <c r="AY346" s="14"/>
      <c r="AZ346" s="14"/>
      <c r="BA346" s="14"/>
      <c r="BB346" s="14"/>
      <c r="BC346" s="14"/>
      <c r="BD346" s="14"/>
    </row>
    <row r="347" spans="1:56" ht="15" customHeight="1" x14ac:dyDescent="0.25">
      <c r="A347" s="3"/>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
      <c r="AV347" s="1"/>
      <c r="AW347" s="1"/>
      <c r="AX347" s="1"/>
      <c r="AY347" s="1"/>
      <c r="AZ347" s="1"/>
      <c r="BA347" s="1"/>
      <c r="BB347" s="1"/>
      <c r="BC347" s="1"/>
      <c r="BD347" s="1"/>
    </row>
    <row r="348" spans="1:56" ht="15" customHeight="1" x14ac:dyDescent="0.25">
      <c r="A348" s="3"/>
      <c r="B348" s="128" t="s">
        <v>149</v>
      </c>
      <c r="C348" s="128"/>
      <c r="D348" s="128"/>
      <c r="E348" s="128"/>
      <c r="F348" s="14"/>
      <c r="G348" s="202" t="s">
        <v>144</v>
      </c>
      <c r="H348" s="186"/>
      <c r="I348" s="186"/>
      <c r="J348" s="186"/>
      <c r="K348" s="186"/>
      <c r="L348" s="186"/>
      <c r="M348" s="186"/>
      <c r="N348" s="186"/>
      <c r="O348" s="26"/>
      <c r="P348" s="203" t="s">
        <v>145</v>
      </c>
      <c r="Q348" s="186"/>
      <c r="R348" s="186"/>
      <c r="S348" s="186"/>
      <c r="T348" s="19"/>
      <c r="U348" s="202" t="s">
        <v>146</v>
      </c>
      <c r="V348" s="86"/>
      <c r="W348" s="86"/>
      <c r="X348" s="86"/>
      <c r="Y348" s="86"/>
      <c r="Z348" s="86"/>
      <c r="AA348" s="86"/>
      <c r="AB348" s="86"/>
      <c r="AC348" s="86"/>
      <c r="AD348" s="186"/>
      <c r="AE348" s="186"/>
      <c r="AF348" s="14"/>
      <c r="AG348" s="202" t="s">
        <v>150</v>
      </c>
      <c r="AH348" s="126"/>
      <c r="AI348" s="126"/>
      <c r="AJ348" s="126"/>
      <c r="AK348" s="126"/>
      <c r="AL348" s="126"/>
      <c r="AM348" s="126"/>
      <c r="AN348" s="126"/>
      <c r="AO348" s="126"/>
      <c r="AP348" s="14"/>
      <c r="AQ348" s="14"/>
      <c r="AR348" s="14"/>
      <c r="AS348" s="14"/>
      <c r="AT348" s="14"/>
      <c r="AU348" s="1"/>
      <c r="AV348" s="1"/>
      <c r="AW348" s="1"/>
      <c r="AX348" s="1"/>
      <c r="AY348" s="1"/>
      <c r="AZ348" s="1"/>
      <c r="BA348" s="1"/>
      <c r="BB348" s="1"/>
      <c r="BC348" s="1"/>
      <c r="BD348" s="1"/>
    </row>
    <row r="349" spans="1:56" ht="15" customHeight="1" x14ac:dyDescent="0.25">
      <c r="A349" s="3"/>
      <c r="B349" s="128"/>
      <c r="C349" s="128"/>
      <c r="D349" s="128"/>
      <c r="E349" s="128"/>
      <c r="F349" s="14"/>
      <c r="G349" s="186"/>
      <c r="H349" s="186"/>
      <c r="I349" s="186"/>
      <c r="J349" s="186"/>
      <c r="K349" s="186"/>
      <c r="L349" s="186"/>
      <c r="M349" s="186"/>
      <c r="N349" s="186"/>
      <c r="O349" s="26"/>
      <c r="P349" s="186"/>
      <c r="Q349" s="186"/>
      <c r="R349" s="186"/>
      <c r="S349" s="186"/>
      <c r="T349" s="19"/>
      <c r="U349" s="86"/>
      <c r="V349" s="86"/>
      <c r="W349" s="86"/>
      <c r="X349" s="86"/>
      <c r="Y349" s="86"/>
      <c r="Z349" s="86"/>
      <c r="AA349" s="86"/>
      <c r="AB349" s="86"/>
      <c r="AC349" s="86"/>
      <c r="AD349" s="186"/>
      <c r="AE349" s="186"/>
      <c r="AF349" s="14"/>
      <c r="AG349" s="126"/>
      <c r="AH349" s="126"/>
      <c r="AI349" s="126"/>
      <c r="AJ349" s="126"/>
      <c r="AK349" s="126"/>
      <c r="AL349" s="126"/>
      <c r="AM349" s="126"/>
      <c r="AN349" s="126"/>
      <c r="AO349" s="126"/>
      <c r="AP349" s="14"/>
      <c r="AQ349" s="14"/>
      <c r="AR349" s="14"/>
      <c r="AS349" s="14"/>
      <c r="AT349" s="14"/>
      <c r="AU349" s="1"/>
      <c r="AV349" s="1"/>
      <c r="AW349" s="1"/>
      <c r="AX349" s="1"/>
      <c r="AY349" s="1"/>
      <c r="AZ349" s="1"/>
      <c r="BA349" s="1"/>
      <c r="BB349" s="1"/>
      <c r="BC349" s="1"/>
      <c r="BD349" s="1"/>
    </row>
    <row r="350" spans="1:56" ht="2.25" customHeight="1" x14ac:dyDescent="0.25">
      <c r="A350" s="3"/>
      <c r="B350" s="14"/>
      <c r="C350" s="14"/>
      <c r="D350" s="14"/>
      <c r="E350" s="14"/>
      <c r="F350" s="14"/>
      <c r="G350" s="14"/>
      <c r="H350" s="14"/>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14"/>
      <c r="AG350" s="26"/>
      <c r="AH350" s="26"/>
      <c r="AI350" s="26"/>
      <c r="AJ350" s="26"/>
      <c r="AK350" s="26"/>
      <c r="AL350" s="26"/>
      <c r="AM350" s="26"/>
      <c r="AN350" s="26"/>
      <c r="AO350" s="26"/>
      <c r="AP350" s="14"/>
      <c r="AQ350" s="14"/>
      <c r="AR350" s="14"/>
      <c r="AS350" s="14"/>
      <c r="AT350" s="14"/>
      <c r="AU350" s="1"/>
      <c r="AV350" s="1"/>
      <c r="AW350" s="1"/>
      <c r="AX350" s="1"/>
      <c r="AY350" s="1"/>
      <c r="AZ350" s="1"/>
      <c r="BA350" s="1"/>
      <c r="BB350" s="1"/>
      <c r="BC350" s="1"/>
      <c r="BD350" s="1"/>
    </row>
    <row r="351" spans="1:56" ht="15" customHeight="1" x14ac:dyDescent="0.25">
      <c r="A351" s="3"/>
      <c r="B351" s="87"/>
      <c r="C351" s="88"/>
      <c r="D351" s="88"/>
      <c r="E351" s="89"/>
      <c r="F351" s="14"/>
      <c r="G351" s="90"/>
      <c r="H351" s="91"/>
      <c r="I351" s="91"/>
      <c r="J351" s="91"/>
      <c r="K351" s="91"/>
      <c r="L351" s="92"/>
      <c r="M351" s="93" t="s">
        <v>135</v>
      </c>
      <c r="N351" s="93"/>
      <c r="O351" s="26"/>
      <c r="P351" s="94"/>
      <c r="Q351" s="95"/>
      <c r="R351" s="95"/>
      <c r="S351" s="96"/>
      <c r="T351" s="14"/>
      <c r="U351" s="26"/>
      <c r="V351" s="26"/>
      <c r="W351" s="26"/>
      <c r="X351" s="106">
        <f>IF(P351=0,G351,IF(P351&lt;1920,G351*0.7,IF(P351&lt;1970,G351*0.9,G351)))</f>
        <v>0</v>
      </c>
      <c r="Y351" s="107"/>
      <c r="Z351" s="107"/>
      <c r="AA351" s="107"/>
      <c r="AB351" s="107"/>
      <c r="AC351" s="108"/>
      <c r="AD351" s="93" t="s">
        <v>135</v>
      </c>
      <c r="AE351" s="93"/>
      <c r="AF351" s="14"/>
      <c r="AG351" s="100"/>
      <c r="AH351" s="100"/>
      <c r="AI351" s="100"/>
      <c r="AJ351" s="100"/>
      <c r="AK351" s="26"/>
      <c r="AL351" s="26"/>
      <c r="AM351" s="26"/>
      <c r="AN351" s="26"/>
      <c r="AO351" s="26"/>
      <c r="AP351" s="14"/>
      <c r="AQ351" s="14"/>
      <c r="AR351" s="14"/>
      <c r="AS351" s="14"/>
      <c r="AT351" s="14"/>
      <c r="AU351" s="1"/>
      <c r="AV351" s="1"/>
      <c r="AW351" s="1"/>
      <c r="AX351" s="1"/>
      <c r="AY351" s="1"/>
      <c r="AZ351" s="1"/>
      <c r="BA351" s="1"/>
      <c r="BB351" s="1"/>
      <c r="BC351" s="1"/>
      <c r="BD351" s="1"/>
    </row>
    <row r="352" spans="1:56" ht="2.25" customHeight="1" x14ac:dyDescent="0.25">
      <c r="A352" s="3"/>
      <c r="B352" s="14"/>
      <c r="C352" s="14"/>
      <c r="D352" s="14"/>
      <c r="E352" s="14"/>
      <c r="F352" s="14"/>
      <c r="G352" s="14"/>
      <c r="H352" s="14"/>
      <c r="I352" s="26"/>
      <c r="J352" s="26"/>
      <c r="K352" s="26"/>
      <c r="L352" s="26"/>
      <c r="M352" s="26"/>
      <c r="N352" s="26"/>
      <c r="O352" s="26"/>
      <c r="P352" s="26"/>
      <c r="Q352" s="26"/>
      <c r="R352" s="26"/>
      <c r="S352" s="26"/>
      <c r="T352" s="26"/>
      <c r="U352" s="26"/>
      <c r="V352" s="26"/>
      <c r="W352" s="14"/>
      <c r="X352" s="14"/>
      <c r="Y352" s="14"/>
      <c r="Z352" s="14"/>
      <c r="AA352" s="14"/>
      <c r="AB352" s="14"/>
      <c r="AC352" s="26"/>
      <c r="AD352" s="26"/>
      <c r="AE352" s="26"/>
      <c r="AF352" s="14"/>
      <c r="AG352" s="26"/>
      <c r="AH352" s="26"/>
      <c r="AI352" s="26"/>
      <c r="AJ352" s="26"/>
      <c r="AK352" s="26"/>
      <c r="AL352" s="26"/>
      <c r="AM352" s="26"/>
      <c r="AN352" s="26"/>
      <c r="AO352" s="26"/>
      <c r="AP352" s="14"/>
      <c r="AQ352" s="14"/>
      <c r="AR352" s="14"/>
      <c r="AS352" s="14"/>
      <c r="AT352" s="14"/>
      <c r="AU352" s="1"/>
      <c r="AV352" s="1"/>
      <c r="AW352" s="1"/>
      <c r="AX352" s="1"/>
      <c r="AY352" s="1"/>
      <c r="AZ352" s="1"/>
      <c r="BA352" s="1"/>
      <c r="BB352" s="1"/>
      <c r="BC352" s="1"/>
      <c r="BD352" s="1"/>
    </row>
    <row r="353" spans="1:56" ht="15" customHeight="1" x14ac:dyDescent="0.25">
      <c r="A353" s="3"/>
      <c r="B353" s="87"/>
      <c r="C353" s="88"/>
      <c r="D353" s="88"/>
      <c r="E353" s="89"/>
      <c r="F353" s="14"/>
      <c r="G353" s="90"/>
      <c r="H353" s="91"/>
      <c r="I353" s="91"/>
      <c r="J353" s="91"/>
      <c r="K353" s="91"/>
      <c r="L353" s="92"/>
      <c r="M353" s="93" t="s">
        <v>135</v>
      </c>
      <c r="N353" s="93"/>
      <c r="O353" s="26"/>
      <c r="P353" s="94"/>
      <c r="Q353" s="95"/>
      <c r="R353" s="95"/>
      <c r="S353" s="96"/>
      <c r="T353" s="14"/>
      <c r="U353" s="26"/>
      <c r="V353" s="26"/>
      <c r="W353" s="14"/>
      <c r="X353" s="97">
        <f>IF(P353=0,G353,IF(P353&lt;1920,G353*0.7,IF(P353&lt;1970,G353*0.9,G353)))</f>
        <v>0</v>
      </c>
      <c r="Y353" s="98"/>
      <c r="Z353" s="98"/>
      <c r="AA353" s="98"/>
      <c r="AB353" s="98"/>
      <c r="AC353" s="99"/>
      <c r="AD353" s="93" t="s">
        <v>135</v>
      </c>
      <c r="AE353" s="93"/>
      <c r="AF353" s="14"/>
      <c r="AG353" s="100"/>
      <c r="AH353" s="100"/>
      <c r="AI353" s="100"/>
      <c r="AJ353" s="100"/>
      <c r="AK353" s="26"/>
      <c r="AL353" s="26"/>
      <c r="AM353" s="26"/>
      <c r="AN353" s="26"/>
      <c r="AO353" s="26"/>
      <c r="AP353" s="14"/>
      <c r="AQ353" s="14"/>
      <c r="AR353" s="14"/>
      <c r="AS353" s="14"/>
      <c r="AT353" s="14"/>
      <c r="AU353" s="1"/>
      <c r="AV353" s="1"/>
      <c r="AW353" s="1"/>
      <c r="AX353" s="1"/>
      <c r="AY353" s="1"/>
      <c r="AZ353" s="1"/>
      <c r="BA353" s="1"/>
      <c r="BB353" s="1"/>
      <c r="BC353" s="1"/>
      <c r="BD353" s="1"/>
    </row>
    <row r="354" spans="1:56" ht="2.25" customHeight="1" x14ac:dyDescent="0.25">
      <c r="A354" s="3"/>
      <c r="B354" s="14"/>
      <c r="C354" s="14"/>
      <c r="D354" s="14"/>
      <c r="E354" s="14"/>
      <c r="F354" s="14"/>
      <c r="G354" s="14"/>
      <c r="H354" s="14"/>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14"/>
      <c r="AG354" s="26"/>
      <c r="AH354" s="26"/>
      <c r="AI354" s="26"/>
      <c r="AJ354" s="26"/>
      <c r="AK354" s="26"/>
      <c r="AL354" s="26"/>
      <c r="AM354" s="26"/>
      <c r="AN354" s="26"/>
      <c r="AO354" s="26"/>
      <c r="AP354" s="14"/>
      <c r="AQ354" s="14"/>
      <c r="AR354" s="14"/>
      <c r="AS354" s="14"/>
      <c r="AT354" s="14"/>
      <c r="AU354" s="1"/>
      <c r="AV354" s="1"/>
      <c r="AW354" s="1"/>
      <c r="AX354" s="1"/>
      <c r="AY354" s="1"/>
      <c r="AZ354" s="1"/>
      <c r="BA354" s="1"/>
      <c r="BB354" s="1"/>
      <c r="BC354" s="1"/>
      <c r="BD354" s="1"/>
    </row>
    <row r="355" spans="1:56" s="84" customFormat="1" ht="15" customHeight="1" x14ac:dyDescent="0.25">
      <c r="A355" s="3"/>
      <c r="B355" s="87"/>
      <c r="C355" s="88"/>
      <c r="D355" s="88"/>
      <c r="E355" s="89"/>
      <c r="F355" s="14"/>
      <c r="G355" s="90"/>
      <c r="H355" s="91"/>
      <c r="I355" s="91"/>
      <c r="J355" s="91"/>
      <c r="K355" s="91"/>
      <c r="L355" s="92"/>
      <c r="M355" s="93" t="s">
        <v>135</v>
      </c>
      <c r="N355" s="93"/>
      <c r="O355" s="26"/>
      <c r="P355" s="94"/>
      <c r="Q355" s="95"/>
      <c r="R355" s="95"/>
      <c r="S355" s="96"/>
      <c r="T355" s="14"/>
      <c r="U355" s="26"/>
      <c r="V355" s="26"/>
      <c r="W355" s="26"/>
      <c r="X355" s="106">
        <f>IF(P355=0,G355,IF(P355&lt;1920,G355*0.7,IF(P355&lt;1970,G355*0.9,G355)))</f>
        <v>0</v>
      </c>
      <c r="Y355" s="107"/>
      <c r="Z355" s="107"/>
      <c r="AA355" s="107"/>
      <c r="AB355" s="107"/>
      <c r="AC355" s="108"/>
      <c r="AD355" s="93" t="s">
        <v>135</v>
      </c>
      <c r="AE355" s="93"/>
      <c r="AF355" s="14"/>
      <c r="AG355" s="100"/>
      <c r="AH355" s="100"/>
      <c r="AI355" s="100"/>
      <c r="AJ355" s="100"/>
      <c r="AK355" s="26"/>
      <c r="AL355" s="26"/>
      <c r="AM355" s="26"/>
      <c r="AN355" s="26"/>
      <c r="AO355" s="26"/>
      <c r="AP355" s="14"/>
      <c r="AQ355" s="14"/>
      <c r="AR355" s="14"/>
      <c r="AS355" s="82"/>
      <c r="AT355" s="82"/>
      <c r="AU355" s="83"/>
      <c r="AV355" s="83"/>
      <c r="AW355" s="83"/>
      <c r="AX355" s="83"/>
      <c r="AY355" s="83"/>
      <c r="AZ355" s="83"/>
      <c r="BA355" s="83"/>
      <c r="BB355" s="83"/>
      <c r="BC355" s="83"/>
      <c r="BD355" s="83"/>
    </row>
    <row r="356" spans="1:56" s="84" customFormat="1" ht="2.25" customHeight="1" x14ac:dyDescent="0.25">
      <c r="A356" s="3"/>
      <c r="B356" s="14"/>
      <c r="C356" s="14"/>
      <c r="D356" s="14"/>
      <c r="E356" s="14"/>
      <c r="F356" s="14"/>
      <c r="G356" s="14"/>
      <c r="H356" s="14"/>
      <c r="I356" s="26"/>
      <c r="J356" s="26"/>
      <c r="K356" s="26"/>
      <c r="L356" s="26"/>
      <c r="M356" s="26"/>
      <c r="N356" s="26"/>
      <c r="O356" s="26"/>
      <c r="P356" s="26"/>
      <c r="Q356" s="26"/>
      <c r="R356" s="26"/>
      <c r="S356" s="26"/>
      <c r="T356" s="26"/>
      <c r="U356" s="26"/>
      <c r="V356" s="26"/>
      <c r="W356" s="14"/>
      <c r="X356" s="14"/>
      <c r="Y356" s="14"/>
      <c r="Z356" s="14"/>
      <c r="AA356" s="14"/>
      <c r="AB356" s="14"/>
      <c r="AC356" s="26"/>
      <c r="AD356" s="26"/>
      <c r="AE356" s="26"/>
      <c r="AF356" s="14"/>
      <c r="AG356" s="26"/>
      <c r="AH356" s="26"/>
      <c r="AI356" s="26"/>
      <c r="AJ356" s="26"/>
      <c r="AK356" s="26"/>
      <c r="AL356" s="26"/>
      <c r="AM356" s="26"/>
      <c r="AN356" s="26"/>
      <c r="AO356" s="26"/>
      <c r="AP356" s="14"/>
      <c r="AQ356" s="14"/>
      <c r="AR356" s="14"/>
      <c r="AS356" s="82"/>
      <c r="AT356" s="82"/>
      <c r="AU356" s="83"/>
      <c r="AV356" s="83"/>
      <c r="AW356" s="83"/>
      <c r="AX356" s="83"/>
      <c r="AY356" s="83"/>
      <c r="AZ356" s="83"/>
      <c r="BA356" s="83"/>
      <c r="BB356" s="83"/>
      <c r="BC356" s="83"/>
      <c r="BD356" s="83"/>
    </row>
    <row r="357" spans="1:56" s="84" customFormat="1" ht="15" customHeight="1" x14ac:dyDescent="0.25">
      <c r="A357" s="3"/>
      <c r="B357" s="87"/>
      <c r="C357" s="88"/>
      <c r="D357" s="88"/>
      <c r="E357" s="89"/>
      <c r="F357" s="14"/>
      <c r="G357" s="90"/>
      <c r="H357" s="91"/>
      <c r="I357" s="91"/>
      <c r="J357" s="91"/>
      <c r="K357" s="91"/>
      <c r="L357" s="92"/>
      <c r="M357" s="93" t="s">
        <v>135</v>
      </c>
      <c r="N357" s="93"/>
      <c r="O357" s="26"/>
      <c r="P357" s="94"/>
      <c r="Q357" s="95"/>
      <c r="R357" s="95"/>
      <c r="S357" s="96"/>
      <c r="T357" s="14"/>
      <c r="U357" s="26"/>
      <c r="V357" s="26"/>
      <c r="W357" s="14"/>
      <c r="X357" s="97">
        <f>IF(P357=0,G357,IF(P357&lt;1920,G357*0.7,IF(P357&lt;1970,G357*0.9,G357)))</f>
        <v>0</v>
      </c>
      <c r="Y357" s="98"/>
      <c r="Z357" s="98"/>
      <c r="AA357" s="98"/>
      <c r="AB357" s="98"/>
      <c r="AC357" s="99"/>
      <c r="AD357" s="93" t="s">
        <v>135</v>
      </c>
      <c r="AE357" s="93"/>
      <c r="AF357" s="14"/>
      <c r="AG357" s="100"/>
      <c r="AH357" s="100"/>
      <c r="AI357" s="100"/>
      <c r="AJ357" s="100"/>
      <c r="AK357" s="26"/>
      <c r="AL357" s="26"/>
      <c r="AM357" s="26"/>
      <c r="AN357" s="26"/>
      <c r="AO357" s="26"/>
      <c r="AP357" s="14"/>
      <c r="AQ357" s="14"/>
      <c r="AR357" s="14"/>
      <c r="AS357" s="82"/>
      <c r="AT357" s="82"/>
      <c r="AU357" s="83"/>
      <c r="AV357" s="83"/>
      <c r="AW357" s="83"/>
      <c r="AX357" s="83"/>
      <c r="AY357" s="83"/>
      <c r="AZ357" s="83"/>
      <c r="BA357" s="83"/>
      <c r="BB357" s="83"/>
      <c r="BC357" s="83"/>
      <c r="BD357" s="83"/>
    </row>
    <row r="358" spans="1:56" s="84" customFormat="1" ht="2.25" customHeight="1" x14ac:dyDescent="0.25">
      <c r="A358" s="3"/>
      <c r="B358" s="14"/>
      <c r="C358" s="14"/>
      <c r="D358" s="14"/>
      <c r="E358" s="14"/>
      <c r="F358" s="14"/>
      <c r="G358" s="14"/>
      <c r="H358" s="14"/>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14"/>
      <c r="AG358" s="26"/>
      <c r="AH358" s="26"/>
      <c r="AI358" s="26"/>
      <c r="AJ358" s="26"/>
      <c r="AK358" s="26"/>
      <c r="AL358" s="26"/>
      <c r="AM358" s="26"/>
      <c r="AN358" s="26"/>
      <c r="AO358" s="26"/>
      <c r="AP358" s="14"/>
      <c r="AQ358" s="14"/>
      <c r="AR358" s="14"/>
      <c r="AS358" s="82"/>
      <c r="AT358" s="82"/>
      <c r="AU358" s="83"/>
      <c r="AV358" s="83"/>
      <c r="AW358" s="83"/>
      <c r="AX358" s="83"/>
      <c r="AY358" s="83"/>
      <c r="AZ358" s="83"/>
      <c r="BA358" s="83"/>
      <c r="BB358" s="83"/>
      <c r="BC358" s="83"/>
      <c r="BD358" s="83"/>
    </row>
    <row r="359" spans="1:56" s="84" customFormat="1" ht="15" customHeight="1" x14ac:dyDescent="0.25">
      <c r="A359" s="3"/>
      <c r="B359" s="87"/>
      <c r="C359" s="88"/>
      <c r="D359" s="88"/>
      <c r="E359" s="89"/>
      <c r="F359" s="14"/>
      <c r="G359" s="90"/>
      <c r="H359" s="91"/>
      <c r="I359" s="91"/>
      <c r="J359" s="91"/>
      <c r="K359" s="91"/>
      <c r="L359" s="92"/>
      <c r="M359" s="93" t="s">
        <v>135</v>
      </c>
      <c r="N359" s="93"/>
      <c r="O359" s="26"/>
      <c r="P359" s="94"/>
      <c r="Q359" s="95"/>
      <c r="R359" s="95"/>
      <c r="S359" s="96"/>
      <c r="T359" s="14"/>
      <c r="U359" s="26"/>
      <c r="V359" s="26"/>
      <c r="W359" s="26"/>
      <c r="X359" s="106">
        <f>IF(P359=0,G359,IF(P359&lt;1920,G359*0.7,IF(P359&lt;1970,G359*0.9,G359)))</f>
        <v>0</v>
      </c>
      <c r="Y359" s="107"/>
      <c r="Z359" s="107"/>
      <c r="AA359" s="107"/>
      <c r="AB359" s="107"/>
      <c r="AC359" s="108"/>
      <c r="AD359" s="93" t="s">
        <v>135</v>
      </c>
      <c r="AE359" s="93"/>
      <c r="AF359" s="14"/>
      <c r="AG359" s="100"/>
      <c r="AH359" s="100"/>
      <c r="AI359" s="100"/>
      <c r="AJ359" s="100"/>
      <c r="AK359" s="26"/>
      <c r="AL359" s="26"/>
      <c r="AM359" s="26"/>
      <c r="AN359" s="26"/>
      <c r="AO359" s="26"/>
      <c r="AP359" s="14"/>
      <c r="AQ359" s="14"/>
      <c r="AR359" s="14"/>
      <c r="AS359" s="82"/>
      <c r="AT359" s="82"/>
      <c r="AU359" s="83"/>
      <c r="AV359" s="83"/>
      <c r="AW359" s="83"/>
      <c r="AX359" s="83"/>
      <c r="AY359" s="83"/>
      <c r="AZ359" s="83"/>
      <c r="BA359" s="83"/>
      <c r="BB359" s="83"/>
      <c r="BC359" s="83"/>
      <c r="BD359" s="83"/>
    </row>
    <row r="360" spans="1:56" s="84" customFormat="1" ht="2.25" customHeight="1" x14ac:dyDescent="0.25">
      <c r="A360" s="3"/>
      <c r="B360" s="14"/>
      <c r="C360" s="14"/>
      <c r="D360" s="14"/>
      <c r="E360" s="14"/>
      <c r="F360" s="14"/>
      <c r="G360" s="14"/>
      <c r="H360" s="14"/>
      <c r="I360" s="26"/>
      <c r="J360" s="26"/>
      <c r="K360" s="26"/>
      <c r="L360" s="26"/>
      <c r="M360" s="26"/>
      <c r="N360" s="26"/>
      <c r="O360" s="26"/>
      <c r="P360" s="26"/>
      <c r="Q360" s="26"/>
      <c r="R360" s="26"/>
      <c r="S360" s="26"/>
      <c r="T360" s="26"/>
      <c r="U360" s="26"/>
      <c r="V360" s="26"/>
      <c r="W360" s="14"/>
      <c r="X360" s="14"/>
      <c r="Y360" s="14"/>
      <c r="Z360" s="14"/>
      <c r="AA360" s="14"/>
      <c r="AB360" s="14"/>
      <c r="AC360" s="26"/>
      <c r="AD360" s="26"/>
      <c r="AE360" s="26"/>
      <c r="AF360" s="14"/>
      <c r="AG360" s="26"/>
      <c r="AH360" s="26"/>
      <c r="AI360" s="26"/>
      <c r="AJ360" s="26"/>
      <c r="AK360" s="26"/>
      <c r="AL360" s="26"/>
      <c r="AM360" s="26"/>
      <c r="AN360" s="26"/>
      <c r="AO360" s="26"/>
      <c r="AP360" s="14"/>
      <c r="AQ360" s="14"/>
      <c r="AR360" s="14"/>
      <c r="AS360" s="82"/>
      <c r="AT360" s="82"/>
      <c r="AU360" s="83"/>
      <c r="AV360" s="83"/>
      <c r="AW360" s="83"/>
      <c r="AX360" s="83"/>
      <c r="AY360" s="83"/>
      <c r="AZ360" s="83"/>
      <c r="BA360" s="83"/>
      <c r="BB360" s="83"/>
      <c r="BC360" s="83"/>
      <c r="BD360" s="83"/>
    </row>
    <row r="361" spans="1:56" s="84" customFormat="1" ht="15" customHeight="1" x14ac:dyDescent="0.25">
      <c r="A361" s="3"/>
      <c r="B361" s="87"/>
      <c r="C361" s="88"/>
      <c r="D361" s="88"/>
      <c r="E361" s="89"/>
      <c r="F361" s="14"/>
      <c r="G361" s="90"/>
      <c r="H361" s="91"/>
      <c r="I361" s="91"/>
      <c r="J361" s="91"/>
      <c r="K361" s="91"/>
      <c r="L361" s="92"/>
      <c r="M361" s="93" t="s">
        <v>135</v>
      </c>
      <c r="N361" s="93"/>
      <c r="O361" s="26"/>
      <c r="P361" s="94"/>
      <c r="Q361" s="95"/>
      <c r="R361" s="95"/>
      <c r="S361" s="96"/>
      <c r="T361" s="14"/>
      <c r="U361" s="26"/>
      <c r="V361" s="26"/>
      <c r="W361" s="14"/>
      <c r="X361" s="97">
        <f>IF(P361=0,G361,IF(P361&lt;1920,G361*0.7,IF(P361&lt;1970,G361*0.9,G361)))</f>
        <v>0</v>
      </c>
      <c r="Y361" s="98"/>
      <c r="Z361" s="98"/>
      <c r="AA361" s="98"/>
      <c r="AB361" s="98"/>
      <c r="AC361" s="99"/>
      <c r="AD361" s="93" t="s">
        <v>135</v>
      </c>
      <c r="AE361" s="93"/>
      <c r="AF361" s="14"/>
      <c r="AG361" s="100"/>
      <c r="AH361" s="100"/>
      <c r="AI361" s="100"/>
      <c r="AJ361" s="100"/>
      <c r="AK361" s="26"/>
      <c r="AL361" s="26"/>
      <c r="AM361" s="26"/>
      <c r="AN361" s="26"/>
      <c r="AO361" s="26"/>
      <c r="AP361" s="14"/>
      <c r="AQ361" s="14"/>
      <c r="AR361" s="14"/>
      <c r="AS361" s="82"/>
      <c r="AT361" s="82"/>
      <c r="AU361" s="83"/>
      <c r="AV361" s="83"/>
      <c r="AW361" s="83"/>
      <c r="AX361" s="83"/>
      <c r="AY361" s="83"/>
      <c r="AZ361" s="83"/>
      <c r="BA361" s="83"/>
      <c r="BB361" s="83"/>
      <c r="BC361" s="83"/>
      <c r="BD361" s="83"/>
    </row>
    <row r="362" spans="1:56" ht="15" customHeight="1" x14ac:dyDescent="0.25">
      <c r="A362" s="103"/>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3"/>
      <c r="AL362" s="103"/>
      <c r="AM362" s="103"/>
      <c r="AN362" s="103"/>
      <c r="AO362" s="103"/>
      <c r="AP362" s="103"/>
      <c r="AQ362" s="14"/>
      <c r="AR362" s="14"/>
      <c r="AS362" s="14"/>
      <c r="AT362" s="14"/>
      <c r="AU362" s="1"/>
      <c r="AV362" s="1"/>
      <c r="AW362" s="1"/>
      <c r="AX362" s="1"/>
      <c r="AY362" s="1"/>
      <c r="AZ362" s="1"/>
      <c r="BA362" s="1"/>
      <c r="BB362" s="1"/>
      <c r="BC362" s="1"/>
      <c r="BD362" s="1"/>
    </row>
    <row r="363" spans="1:56" ht="15" customHeight="1" x14ac:dyDescent="0.25">
      <c r="A363" s="3">
        <v>38</v>
      </c>
      <c r="B363" s="212" t="s">
        <v>151</v>
      </c>
      <c r="C363" s="212"/>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c r="AA363" s="212"/>
      <c r="AB363" s="212"/>
      <c r="AC363" s="212"/>
      <c r="AD363" s="212"/>
      <c r="AE363" s="212"/>
      <c r="AF363" s="212"/>
      <c r="AG363" s="212"/>
      <c r="AH363" s="212"/>
      <c r="AI363" s="212"/>
      <c r="AJ363" s="212"/>
      <c r="AK363" s="196">
        <f>IF((SUM(AF332,AF334,AF336,AF338,AF340)-SUM(X351,X353))&gt;0,(SUM(AF332,AF334,AF336,AF338,AF340)-SUM(X351,X353)),IF((SUM(AF332,AF334,AF336,AF338,AF340)-SUM(X351,X353))&lt;0,0,0))</f>
        <v>0</v>
      </c>
      <c r="AL363" s="197"/>
      <c r="AM363" s="197"/>
      <c r="AN363" s="198"/>
      <c r="AO363" s="93" t="s">
        <v>135</v>
      </c>
      <c r="AP363" s="93"/>
      <c r="AQ363" s="14"/>
      <c r="AR363" s="14"/>
      <c r="AS363" s="14"/>
      <c r="AT363" s="14"/>
      <c r="AU363" s="1"/>
      <c r="AV363" s="1"/>
      <c r="AW363" s="1"/>
      <c r="AX363" s="1"/>
      <c r="AY363" s="1"/>
      <c r="AZ363" s="1"/>
      <c r="BA363" s="1"/>
      <c r="BB363" s="1"/>
      <c r="BC363" s="1"/>
      <c r="BD363" s="1"/>
    </row>
    <row r="364" spans="1:56" ht="15" customHeight="1" x14ac:dyDescent="0.25">
      <c r="A364" s="140"/>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4"/>
      <c r="AR364" s="14"/>
      <c r="AS364" s="14"/>
      <c r="AT364" s="14"/>
      <c r="AU364" s="1"/>
      <c r="AV364" s="1"/>
      <c r="AW364" s="1"/>
      <c r="AX364" s="1"/>
      <c r="AY364" s="1"/>
      <c r="AZ364" s="1"/>
      <c r="BA364" s="1"/>
      <c r="BB364" s="1"/>
      <c r="BC364" s="1"/>
      <c r="BD364" s="1"/>
    </row>
    <row r="365" spans="1:56" ht="15" customHeight="1" x14ac:dyDescent="0.25">
      <c r="A365" s="3">
        <v>39</v>
      </c>
      <c r="B365" s="141" t="s">
        <v>152</v>
      </c>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4"/>
      <c r="AR365" s="14"/>
      <c r="AS365" s="14"/>
      <c r="AT365" s="14"/>
      <c r="AU365" s="1"/>
      <c r="AV365" s="1"/>
      <c r="AW365" s="1"/>
      <c r="AX365" s="1"/>
      <c r="AY365" s="1"/>
      <c r="AZ365" s="1"/>
      <c r="BA365" s="1"/>
      <c r="BB365" s="1"/>
      <c r="BC365" s="1"/>
      <c r="BD365" s="1"/>
    </row>
    <row r="366" spans="1:56" ht="2.25" customHeight="1" x14ac:dyDescent="0.25">
      <c r="A366" s="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
      <c r="AV366" s="1"/>
      <c r="AW366" s="1"/>
      <c r="AX366" s="1"/>
      <c r="AY366" s="1"/>
      <c r="AZ366" s="1"/>
      <c r="BA366" s="1"/>
      <c r="BB366" s="1"/>
      <c r="BC366" s="1"/>
      <c r="BD366" s="1"/>
    </row>
    <row r="367" spans="1:56" ht="15" customHeight="1" x14ac:dyDescent="0.25">
      <c r="A367" s="3"/>
      <c r="B367" s="103" t="s">
        <v>153</v>
      </c>
      <c r="C367" s="104"/>
      <c r="D367" s="104"/>
      <c r="E367" s="104"/>
      <c r="F367" s="104"/>
      <c r="G367" s="104"/>
      <c r="H367" s="104"/>
      <c r="I367" s="104"/>
      <c r="J367" s="104"/>
      <c r="K367" s="104"/>
      <c r="L367" s="104"/>
      <c r="M367" s="104"/>
      <c r="N367" s="104"/>
      <c r="O367" s="104"/>
      <c r="P367" s="14"/>
      <c r="Q367" s="204"/>
      <c r="R367" s="205"/>
      <c r="S367" s="205"/>
      <c r="T367" s="205"/>
      <c r="U367" s="205"/>
      <c r="V367" s="206"/>
      <c r="W367" s="105" t="s">
        <v>135</v>
      </c>
      <c r="X367" s="105"/>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
      <c r="AV367" s="1"/>
      <c r="AW367" s="1"/>
      <c r="AX367" s="1"/>
      <c r="AY367" s="1"/>
      <c r="AZ367" s="1"/>
      <c r="BA367" s="1"/>
      <c r="BB367" s="1"/>
      <c r="BC367" s="1"/>
      <c r="BD367" s="1"/>
    </row>
    <row r="368" spans="1:56" ht="2.25" customHeight="1" x14ac:dyDescent="0.25">
      <c r="A368" s="3"/>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
      <c r="AV368" s="1"/>
      <c r="AW368" s="1"/>
      <c r="AX368" s="1"/>
      <c r="AY368" s="1"/>
      <c r="AZ368" s="1"/>
      <c r="BA368" s="1"/>
      <c r="BB368" s="1"/>
      <c r="BC368" s="1"/>
      <c r="BD368" s="1"/>
    </row>
    <row r="369" spans="1:56" ht="15" customHeight="1" x14ac:dyDescent="0.25">
      <c r="A369" s="3"/>
      <c r="B369" s="103" t="s">
        <v>154</v>
      </c>
      <c r="C369" s="104"/>
      <c r="D369" s="104"/>
      <c r="E369" s="104"/>
      <c r="F369" s="104"/>
      <c r="G369" s="104"/>
      <c r="H369" s="104"/>
      <c r="I369" s="104"/>
      <c r="J369" s="104"/>
      <c r="K369" s="104"/>
      <c r="L369" s="104"/>
      <c r="M369" s="104"/>
      <c r="N369" s="104"/>
      <c r="O369" s="104"/>
      <c r="P369" s="14"/>
      <c r="Q369" s="204"/>
      <c r="R369" s="205"/>
      <c r="S369" s="205"/>
      <c r="T369" s="205"/>
      <c r="U369" s="205"/>
      <c r="V369" s="206"/>
      <c r="W369" s="105" t="s">
        <v>135</v>
      </c>
      <c r="X369" s="105"/>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
      <c r="AV369" s="1"/>
      <c r="AW369" s="1"/>
      <c r="AX369" s="1"/>
      <c r="AY369" s="1"/>
      <c r="AZ369" s="1"/>
      <c r="BA369" s="1"/>
      <c r="BB369" s="1"/>
      <c r="BC369" s="1"/>
      <c r="BD369" s="1"/>
    </row>
    <row r="370" spans="1:56" ht="2.25" customHeight="1" x14ac:dyDescent="0.25">
      <c r="A370" s="3"/>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
      <c r="AV370" s="1"/>
      <c r="AW370" s="1"/>
      <c r="AX370" s="1"/>
      <c r="AY370" s="1"/>
      <c r="AZ370" s="1"/>
      <c r="BA370" s="1"/>
      <c r="BB370" s="1"/>
      <c r="BC370" s="1"/>
      <c r="BD370" s="1"/>
    </row>
    <row r="371" spans="1:56" ht="15" customHeight="1" x14ac:dyDescent="0.25">
      <c r="A371" s="3"/>
      <c r="B371" s="103" t="s">
        <v>155</v>
      </c>
      <c r="C371" s="104"/>
      <c r="D371" s="104"/>
      <c r="E371" s="104"/>
      <c r="F371" s="104"/>
      <c r="G371" s="104"/>
      <c r="H371" s="104"/>
      <c r="I371" s="104"/>
      <c r="J371" s="104"/>
      <c r="K371" s="104"/>
      <c r="L371" s="104"/>
      <c r="M371" s="104"/>
      <c r="N371" s="104"/>
      <c r="O371" s="104"/>
      <c r="P371" s="14"/>
      <c r="Q371" s="204"/>
      <c r="R371" s="205"/>
      <c r="S371" s="205"/>
      <c r="T371" s="205"/>
      <c r="U371" s="205"/>
      <c r="V371" s="206"/>
      <c r="W371" s="105" t="s">
        <v>135</v>
      </c>
      <c r="X371" s="105"/>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
      <c r="AV371" s="1"/>
      <c r="AW371" s="1"/>
      <c r="AX371" s="1"/>
      <c r="AY371" s="1"/>
      <c r="AZ371" s="1"/>
      <c r="BA371" s="1"/>
      <c r="BB371" s="1"/>
      <c r="BC371" s="1"/>
      <c r="BD371" s="1"/>
    </row>
    <row r="372" spans="1:56" ht="2.25" customHeight="1" x14ac:dyDescent="0.25">
      <c r="A372" s="3"/>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
      <c r="AV372" s="1"/>
      <c r="AW372" s="1"/>
      <c r="AX372" s="1"/>
      <c r="AY372" s="1"/>
      <c r="AZ372" s="1"/>
      <c r="BA372" s="1"/>
      <c r="BB372" s="1"/>
      <c r="BC372" s="1"/>
      <c r="BD372" s="1"/>
    </row>
    <row r="373" spans="1:56" ht="15" customHeight="1" x14ac:dyDescent="0.25">
      <c r="A373" s="3"/>
      <c r="B373" s="103" t="s">
        <v>156</v>
      </c>
      <c r="C373" s="104"/>
      <c r="D373" s="104"/>
      <c r="E373" s="104"/>
      <c r="F373" s="104"/>
      <c r="G373" s="104"/>
      <c r="H373" s="104"/>
      <c r="I373" s="104"/>
      <c r="J373" s="104"/>
      <c r="K373" s="104"/>
      <c r="L373" s="104"/>
      <c r="M373" s="104"/>
      <c r="N373" s="104"/>
      <c r="O373" s="104"/>
      <c r="P373" s="14"/>
      <c r="Q373" s="204"/>
      <c r="R373" s="205"/>
      <c r="S373" s="205"/>
      <c r="T373" s="205"/>
      <c r="U373" s="205"/>
      <c r="V373" s="206"/>
      <c r="W373" s="105" t="s">
        <v>135</v>
      </c>
      <c r="X373" s="105"/>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
      <c r="AV373" s="1"/>
      <c r="AW373" s="1"/>
      <c r="AX373" s="1"/>
      <c r="AY373" s="1"/>
      <c r="AZ373" s="1"/>
      <c r="BA373" s="1"/>
      <c r="BB373" s="1"/>
      <c r="BC373" s="1"/>
      <c r="BD373" s="1"/>
    </row>
    <row r="374" spans="1:56" ht="2.25" customHeight="1" x14ac:dyDescent="0.25">
      <c r="A374" s="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
      <c r="AV374" s="1"/>
      <c r="AW374" s="1"/>
      <c r="AX374" s="1"/>
      <c r="AY374" s="1"/>
      <c r="AZ374" s="1"/>
      <c r="BA374" s="1"/>
      <c r="BB374" s="1"/>
      <c r="BC374" s="1"/>
      <c r="BD374" s="1"/>
    </row>
    <row r="375" spans="1:56" ht="15.75" customHeight="1" x14ac:dyDescent="0.25">
      <c r="A375" s="3"/>
      <c r="B375" s="103" t="s">
        <v>157</v>
      </c>
      <c r="C375" s="104"/>
      <c r="D375" s="104"/>
      <c r="E375" s="104"/>
      <c r="F375" s="104"/>
      <c r="G375" s="104"/>
      <c r="H375" s="104"/>
      <c r="I375" s="104"/>
      <c r="J375" s="104"/>
      <c r="K375" s="104"/>
      <c r="L375" s="104"/>
      <c r="M375" s="104"/>
      <c r="N375" s="104"/>
      <c r="O375" s="104"/>
      <c r="P375" s="14"/>
      <c r="Q375" s="204"/>
      <c r="R375" s="205"/>
      <c r="S375" s="205"/>
      <c r="T375" s="205"/>
      <c r="U375" s="205"/>
      <c r="V375" s="206"/>
      <c r="W375" s="105" t="s">
        <v>135</v>
      </c>
      <c r="X375" s="105"/>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
      <c r="AV375" s="1"/>
      <c r="AW375" s="1"/>
      <c r="AX375" s="1"/>
      <c r="AY375" s="1"/>
      <c r="AZ375" s="1"/>
      <c r="BA375" s="1"/>
      <c r="BB375" s="1"/>
      <c r="BC375" s="1"/>
      <c r="BD375" s="1"/>
    </row>
    <row r="376" spans="1:56" ht="2.25" customHeight="1" x14ac:dyDescent="0.25">
      <c r="A376" s="3"/>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
      <c r="AV376" s="1"/>
      <c r="AW376" s="1"/>
      <c r="AX376" s="1"/>
      <c r="AY376" s="1"/>
      <c r="AZ376" s="1"/>
      <c r="BA376" s="1"/>
      <c r="BB376" s="1"/>
      <c r="BC376" s="1"/>
      <c r="BD376" s="1"/>
    </row>
    <row r="377" spans="1:56" ht="15" customHeight="1" x14ac:dyDescent="0.25">
      <c r="A377" s="3"/>
      <c r="B377" s="103" t="s">
        <v>158</v>
      </c>
      <c r="C377" s="104"/>
      <c r="D377" s="104"/>
      <c r="E377" s="104"/>
      <c r="F377" s="104"/>
      <c r="G377" s="104"/>
      <c r="H377" s="104"/>
      <c r="I377" s="104"/>
      <c r="J377" s="104"/>
      <c r="K377" s="104"/>
      <c r="L377" s="104"/>
      <c r="M377" s="104"/>
      <c r="N377" s="104"/>
      <c r="O377" s="104"/>
      <c r="P377" s="14"/>
      <c r="Q377" s="204"/>
      <c r="R377" s="205"/>
      <c r="S377" s="205"/>
      <c r="T377" s="205"/>
      <c r="U377" s="205"/>
      <c r="V377" s="206"/>
      <c r="W377" s="105" t="s">
        <v>135</v>
      </c>
      <c r="X377" s="105"/>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
      <c r="AV377" s="1"/>
      <c r="AW377" s="1"/>
      <c r="AX377" s="1"/>
      <c r="AY377" s="1"/>
      <c r="AZ377" s="1"/>
      <c r="BA377" s="1"/>
      <c r="BB377" s="1"/>
      <c r="BC377" s="1"/>
      <c r="BD377" s="1"/>
    </row>
    <row r="378" spans="1:56" ht="15" customHeight="1" x14ac:dyDescent="0.25">
      <c r="A378" s="3"/>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
      <c r="AV378" s="1"/>
      <c r="AW378" s="1"/>
      <c r="AX378" s="1"/>
      <c r="AY378" s="1"/>
      <c r="AZ378" s="1"/>
      <c r="BA378" s="1"/>
      <c r="BB378" s="1"/>
      <c r="BC378" s="1"/>
      <c r="BD378" s="1"/>
    </row>
    <row r="379" spans="1:56" ht="15" customHeight="1" x14ac:dyDescent="0.25">
      <c r="A379" s="3">
        <v>40</v>
      </c>
      <c r="B379" s="141" t="s">
        <v>159</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4"/>
      <c r="AR379" s="14"/>
      <c r="AS379" s="14"/>
      <c r="AT379" s="14"/>
      <c r="AU379" s="1"/>
      <c r="AV379" s="1"/>
      <c r="AW379" s="1"/>
      <c r="AX379" s="1"/>
      <c r="AY379" s="1"/>
      <c r="AZ379" s="1"/>
      <c r="BA379" s="1"/>
      <c r="BB379" s="1"/>
      <c r="BC379" s="1"/>
      <c r="BD379" s="1"/>
    </row>
    <row r="380" spans="1:56" ht="15" customHeight="1" x14ac:dyDescent="0.25">
      <c r="A380" s="3"/>
      <c r="B380" s="17"/>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4"/>
      <c r="AR380" s="14"/>
      <c r="AS380" s="14"/>
      <c r="AT380" s="14"/>
      <c r="AU380" s="1"/>
      <c r="AV380" s="1"/>
      <c r="AW380" s="1"/>
      <c r="AX380" s="1"/>
      <c r="AY380" s="1"/>
      <c r="AZ380" s="1"/>
      <c r="BA380" s="1"/>
      <c r="BB380" s="1"/>
      <c r="BC380" s="1"/>
      <c r="BD380" s="1"/>
    </row>
    <row r="381" spans="1:56" ht="15" customHeight="1" x14ac:dyDescent="0.25">
      <c r="A381" s="3"/>
      <c r="B381" s="130" t="s">
        <v>137</v>
      </c>
      <c r="C381" s="105"/>
      <c r="D381" s="105"/>
      <c r="E381" s="105"/>
      <c r="F381" s="105"/>
      <c r="G381" s="105"/>
      <c r="H381" s="105"/>
      <c r="I381" s="105"/>
      <c r="J381" s="105"/>
      <c r="K381" s="105"/>
      <c r="L381" s="105"/>
      <c r="M381" s="105"/>
      <c r="N381" s="105"/>
      <c r="O381" s="105"/>
      <c r="P381" s="14"/>
      <c r="Q381" s="204"/>
      <c r="R381" s="207"/>
      <c r="S381" s="207"/>
      <c r="T381" s="207"/>
      <c r="U381" s="207"/>
      <c r="V381" s="208"/>
      <c r="W381" s="105" t="s">
        <v>135</v>
      </c>
      <c r="X381" s="105"/>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
      <c r="AV381" s="1"/>
      <c r="AW381" s="1"/>
      <c r="AX381" s="1"/>
      <c r="AY381" s="1"/>
      <c r="AZ381" s="1"/>
      <c r="BA381" s="1"/>
      <c r="BB381" s="1"/>
      <c r="BC381" s="1"/>
      <c r="BD381" s="1"/>
    </row>
    <row r="382" spans="1:56" ht="2.25" customHeight="1" x14ac:dyDescent="0.25">
      <c r="A382" s="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
      <c r="AV382" s="1"/>
      <c r="AW382" s="1"/>
      <c r="AX382" s="1"/>
      <c r="AY382" s="1"/>
      <c r="AZ382" s="1"/>
      <c r="BA382" s="1"/>
      <c r="BB382" s="1"/>
      <c r="BC382" s="1"/>
      <c r="BD382" s="1"/>
    </row>
    <row r="383" spans="1:56" ht="15" customHeight="1" x14ac:dyDescent="0.25">
      <c r="A383" s="3"/>
      <c r="B383" s="130" t="s">
        <v>138</v>
      </c>
      <c r="C383" s="105"/>
      <c r="D383" s="105"/>
      <c r="E383" s="105"/>
      <c r="F383" s="105"/>
      <c r="G383" s="105"/>
      <c r="H383" s="105"/>
      <c r="I383" s="105"/>
      <c r="J383" s="105"/>
      <c r="K383" s="105"/>
      <c r="L383" s="105"/>
      <c r="M383" s="105"/>
      <c r="N383" s="105"/>
      <c r="O383" s="105"/>
      <c r="P383" s="14"/>
      <c r="Q383" s="204"/>
      <c r="R383" s="205"/>
      <c r="S383" s="205"/>
      <c r="T383" s="205"/>
      <c r="U383" s="205"/>
      <c r="V383" s="206"/>
      <c r="W383" s="105" t="s">
        <v>135</v>
      </c>
      <c r="X383" s="105"/>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
      <c r="AV383" s="1"/>
      <c r="AW383" s="1"/>
      <c r="AX383" s="1"/>
      <c r="AY383" s="1"/>
      <c r="AZ383" s="1"/>
      <c r="BA383" s="1"/>
      <c r="BB383" s="1"/>
      <c r="BC383" s="1"/>
      <c r="BD383" s="1"/>
    </row>
    <row r="384" spans="1:56" ht="15" customHeight="1" x14ac:dyDescent="0.25">
      <c r="A384" s="3"/>
      <c r="B384" s="20"/>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
      <c r="AV384" s="1"/>
      <c r="AW384" s="1"/>
      <c r="AX384" s="1"/>
      <c r="AY384" s="1"/>
      <c r="AZ384" s="1"/>
      <c r="BA384" s="1"/>
      <c r="BB384" s="1"/>
      <c r="BC384" s="1"/>
      <c r="BD384" s="1"/>
    </row>
    <row r="385" spans="1:56" ht="15" customHeight="1" x14ac:dyDescent="0.25">
      <c r="A385" s="3"/>
      <c r="B385" s="131" t="s">
        <v>160</v>
      </c>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c r="AO385" s="131"/>
      <c r="AP385" s="132"/>
      <c r="AQ385" s="14"/>
      <c r="AR385" s="14"/>
      <c r="AS385" s="14"/>
      <c r="AT385" s="14"/>
      <c r="AU385" s="1"/>
      <c r="AV385" s="1"/>
      <c r="AW385" s="1"/>
      <c r="AX385" s="1"/>
      <c r="AY385" s="1"/>
      <c r="AZ385" s="1"/>
      <c r="BA385" s="1"/>
      <c r="BB385" s="1"/>
      <c r="BC385" s="1"/>
      <c r="BD385" s="1"/>
    </row>
    <row r="386" spans="1:56" ht="15" customHeight="1" x14ac:dyDescent="0.25">
      <c r="A386" s="3"/>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
      <c r="AV386" s="1"/>
      <c r="AW386" s="1"/>
      <c r="AX386" s="1"/>
      <c r="AY386" s="1"/>
      <c r="AZ386" s="1"/>
      <c r="BA386" s="1"/>
      <c r="BB386" s="1"/>
      <c r="BC386" s="1"/>
      <c r="BD386" s="1"/>
    </row>
    <row r="387" spans="1:56" ht="15" customHeight="1" x14ac:dyDescent="0.25">
      <c r="A387" s="3">
        <v>41</v>
      </c>
      <c r="B387" s="156" t="s">
        <v>161</v>
      </c>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
      <c r="AR387" s="14"/>
      <c r="AS387" s="14"/>
      <c r="AT387" s="14"/>
      <c r="AU387" s="1"/>
      <c r="AV387" s="1"/>
      <c r="AW387" s="1"/>
      <c r="AX387" s="1"/>
      <c r="AY387" s="1"/>
      <c r="AZ387" s="1"/>
      <c r="BA387" s="1"/>
      <c r="BB387" s="1"/>
      <c r="BC387" s="1"/>
      <c r="BD387" s="1"/>
    </row>
    <row r="388" spans="1:56" ht="28.5" customHeight="1" x14ac:dyDescent="0.25">
      <c r="A388" s="3"/>
      <c r="B388" s="209" t="s">
        <v>162</v>
      </c>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
      <c r="AR388" s="14"/>
      <c r="AS388" s="14"/>
      <c r="AT388" s="14"/>
      <c r="AU388" s="1"/>
      <c r="AV388" s="1"/>
      <c r="AW388" s="1"/>
      <c r="AX388" s="1"/>
      <c r="AY388" s="1"/>
      <c r="AZ388" s="1"/>
      <c r="BA388" s="1"/>
      <c r="BB388" s="1"/>
      <c r="BC388" s="1"/>
      <c r="BD388" s="1"/>
    </row>
    <row r="389" spans="1:56" ht="30" customHeight="1" x14ac:dyDescent="0.25">
      <c r="A389" s="3"/>
      <c r="B389" s="14"/>
      <c r="C389" s="14"/>
      <c r="D389" s="14"/>
      <c r="E389" s="14"/>
      <c r="F389" s="14"/>
      <c r="G389" s="14"/>
      <c r="H389" s="14"/>
      <c r="I389" s="210" t="s">
        <v>144</v>
      </c>
      <c r="J389" s="210"/>
      <c r="K389" s="210"/>
      <c r="L389" s="210"/>
      <c r="M389" s="210"/>
      <c r="N389" s="210"/>
      <c r="O389" s="210"/>
      <c r="P389" s="210"/>
      <c r="Q389" s="14"/>
      <c r="R389" s="24" t="s">
        <v>145</v>
      </c>
      <c r="S389" s="24"/>
      <c r="T389" s="24"/>
      <c r="U389" s="24"/>
      <c r="V389" s="211" t="s">
        <v>146</v>
      </c>
      <c r="W389" s="211"/>
      <c r="X389" s="211"/>
      <c r="Y389" s="211"/>
      <c r="Z389" s="211"/>
      <c r="AA389" s="211"/>
      <c r="AB389" s="211"/>
      <c r="AC389" s="211"/>
      <c r="AD389" s="211"/>
      <c r="AE389" s="211"/>
      <c r="AF389" s="211"/>
      <c r="AG389" s="210" t="s">
        <v>163</v>
      </c>
      <c r="AH389" s="210"/>
      <c r="AI389" s="210"/>
      <c r="AJ389" s="210"/>
      <c r="AK389" s="210"/>
      <c r="AL389" s="210"/>
      <c r="AM389" s="210"/>
      <c r="AN389" s="210"/>
      <c r="AO389" s="105"/>
      <c r="AP389" s="105"/>
      <c r="AQ389" s="14"/>
      <c r="AR389" s="14"/>
      <c r="AS389" s="14"/>
      <c r="AT389" s="14"/>
      <c r="AU389" s="1"/>
      <c r="AV389" s="1"/>
      <c r="AW389" s="1"/>
      <c r="AX389" s="1"/>
      <c r="AY389" s="1"/>
      <c r="AZ389" s="1"/>
      <c r="BA389" s="1"/>
      <c r="BB389" s="1"/>
      <c r="BC389" s="1"/>
      <c r="BD389" s="1"/>
    </row>
    <row r="390" spans="1:56" ht="2.25" customHeight="1" x14ac:dyDescent="0.25">
      <c r="A390" s="3"/>
      <c r="B390" s="14"/>
      <c r="C390" s="14"/>
      <c r="D390" s="14"/>
      <c r="E390" s="14"/>
      <c r="F390" s="14"/>
      <c r="G390" s="14"/>
      <c r="H390" s="14"/>
      <c r="I390" s="14"/>
      <c r="J390" s="14"/>
      <c r="K390" s="14"/>
      <c r="L390" s="14"/>
      <c r="M390" s="14"/>
      <c r="N390" s="14"/>
      <c r="O390" s="14"/>
      <c r="P390" s="14"/>
      <c r="Q390" s="14"/>
      <c r="R390" s="24"/>
      <c r="S390" s="24"/>
      <c r="T390" s="24"/>
      <c r="U390" s="24"/>
      <c r="V390" s="22"/>
      <c r="W390" s="22"/>
      <c r="X390" s="22"/>
      <c r="Y390" s="22"/>
      <c r="Z390" s="22"/>
      <c r="AA390" s="22"/>
      <c r="AB390" s="22"/>
      <c r="AC390" s="22"/>
      <c r="AD390" s="22"/>
      <c r="AE390" s="22"/>
      <c r="AF390" s="22"/>
      <c r="AG390" s="14"/>
      <c r="AH390" s="14"/>
      <c r="AI390" s="14"/>
      <c r="AJ390" s="14"/>
      <c r="AK390" s="14"/>
      <c r="AL390" s="14"/>
      <c r="AM390" s="14"/>
      <c r="AN390" s="14"/>
      <c r="AO390" s="14"/>
      <c r="AP390" s="14"/>
      <c r="AQ390" s="14"/>
      <c r="AR390" s="14"/>
      <c r="AS390" s="14"/>
      <c r="AT390" s="14"/>
      <c r="AU390" s="1"/>
      <c r="AV390" s="1"/>
      <c r="AW390" s="1"/>
      <c r="AX390" s="1"/>
      <c r="AY390" s="1"/>
      <c r="AZ390" s="1"/>
      <c r="BA390" s="1"/>
      <c r="BB390" s="1"/>
      <c r="BC390" s="1"/>
      <c r="BD390" s="1"/>
    </row>
    <row r="391" spans="1:56" ht="15" customHeight="1" x14ac:dyDescent="0.25">
      <c r="A391" s="3"/>
      <c r="B391" s="130" t="s">
        <v>134</v>
      </c>
      <c r="C391" s="130"/>
      <c r="D391" s="130"/>
      <c r="E391" s="130"/>
      <c r="F391" s="130"/>
      <c r="G391" s="130"/>
      <c r="H391" s="187"/>
      <c r="I391" s="188"/>
      <c r="J391" s="189"/>
      <c r="K391" s="189"/>
      <c r="L391" s="189"/>
      <c r="M391" s="189"/>
      <c r="N391" s="190"/>
      <c r="O391" s="195" t="s">
        <v>135</v>
      </c>
      <c r="P391" s="173"/>
      <c r="Q391" s="54"/>
      <c r="R391" s="192"/>
      <c r="S391" s="193"/>
      <c r="T391" s="193"/>
      <c r="U391" s="194"/>
      <c r="V391" s="54"/>
      <c r="W391" s="54"/>
      <c r="X391" s="54"/>
      <c r="Y391" s="196">
        <f>IF(R391=0,I391,IF(R391&lt;1920,I391*0.7,IF(R391&lt;1970,I391*0.9,I391)))</f>
        <v>0</v>
      </c>
      <c r="Z391" s="197"/>
      <c r="AA391" s="197"/>
      <c r="AB391" s="197"/>
      <c r="AC391" s="197"/>
      <c r="AD391" s="198"/>
      <c r="AE391" s="195" t="s">
        <v>135</v>
      </c>
      <c r="AF391" s="191"/>
      <c r="AG391" s="199"/>
      <c r="AH391" s="200"/>
      <c r="AI391" s="200"/>
      <c r="AJ391" s="200"/>
      <c r="AK391" s="200"/>
      <c r="AL391" s="200"/>
      <c r="AM391" s="200"/>
      <c r="AN391" s="201"/>
      <c r="AO391" s="105" t="s">
        <v>164</v>
      </c>
      <c r="AP391" s="105"/>
      <c r="AQ391" s="14"/>
      <c r="AR391" s="14"/>
      <c r="AS391" s="14"/>
      <c r="AT391" s="14"/>
      <c r="AU391" s="1"/>
      <c r="AV391" s="1"/>
      <c r="AW391" s="1"/>
      <c r="AX391" s="1"/>
      <c r="AY391" s="1"/>
      <c r="AZ391" s="1"/>
      <c r="BA391" s="1"/>
      <c r="BB391" s="1"/>
      <c r="BC391" s="1"/>
      <c r="BD391" s="1"/>
    </row>
    <row r="392" spans="1:56" ht="2.25" customHeight="1" x14ac:dyDescent="0.25">
      <c r="A392" s="3"/>
      <c r="B392" s="14"/>
      <c r="C392" s="14"/>
      <c r="D392" s="14"/>
      <c r="E392" s="14"/>
      <c r="F392" s="14"/>
      <c r="G392" s="14"/>
      <c r="H392" s="14"/>
      <c r="I392" s="54"/>
      <c r="J392" s="54"/>
      <c r="K392" s="54"/>
      <c r="L392" s="54"/>
      <c r="M392" s="54"/>
      <c r="N392" s="54"/>
      <c r="O392" s="54"/>
      <c r="P392" s="54"/>
      <c r="Q392" s="54"/>
      <c r="R392" s="53"/>
      <c r="S392" s="53"/>
      <c r="T392" s="53"/>
      <c r="U392" s="53"/>
      <c r="V392" s="54"/>
      <c r="W392" s="54"/>
      <c r="X392" s="54"/>
      <c r="Y392" s="253"/>
      <c r="Z392" s="253"/>
      <c r="AA392" s="253"/>
      <c r="AB392" s="253"/>
      <c r="AC392" s="253"/>
      <c r="AD392" s="253"/>
      <c r="AE392" s="53"/>
      <c r="AF392" s="53"/>
      <c r="AG392" s="54"/>
      <c r="AH392" s="54"/>
      <c r="AI392" s="54"/>
      <c r="AJ392" s="54"/>
      <c r="AK392" s="54"/>
      <c r="AL392" s="54"/>
      <c r="AM392" s="54"/>
      <c r="AN392" s="54"/>
      <c r="AO392" s="14"/>
      <c r="AP392" s="14"/>
      <c r="AQ392" s="14"/>
      <c r="AR392" s="14"/>
      <c r="AS392" s="14"/>
      <c r="AT392" s="14"/>
      <c r="AU392" s="1"/>
      <c r="AV392" s="1"/>
      <c r="AW392" s="1"/>
      <c r="AX392" s="1"/>
      <c r="AY392" s="1"/>
      <c r="AZ392" s="1"/>
      <c r="BA392" s="1"/>
      <c r="BB392" s="1"/>
      <c r="BC392" s="1"/>
      <c r="BD392" s="1"/>
    </row>
    <row r="393" spans="1:56" ht="15" customHeight="1" x14ac:dyDescent="0.25">
      <c r="A393" s="3"/>
      <c r="B393" s="130" t="s">
        <v>165</v>
      </c>
      <c r="C393" s="130"/>
      <c r="D393" s="130"/>
      <c r="E393" s="130"/>
      <c r="F393" s="130"/>
      <c r="G393" s="130"/>
      <c r="H393" s="187"/>
      <c r="I393" s="188"/>
      <c r="J393" s="189"/>
      <c r="K393" s="189"/>
      <c r="L393" s="189"/>
      <c r="M393" s="189"/>
      <c r="N393" s="190"/>
      <c r="O393" s="173" t="s">
        <v>135</v>
      </c>
      <c r="P393" s="173"/>
      <c r="Q393" s="54"/>
      <c r="R393" s="192"/>
      <c r="S393" s="193"/>
      <c r="T393" s="193"/>
      <c r="U393" s="194"/>
      <c r="V393" s="54"/>
      <c r="W393" s="54"/>
      <c r="X393" s="54"/>
      <c r="Y393" s="120">
        <f>IF(R393=0,I393,IF(R393&lt;1920,I393*0.7,IF(R393&lt;1970,I393*0.9,I393)))</f>
        <v>0</v>
      </c>
      <c r="Z393" s="121"/>
      <c r="AA393" s="121"/>
      <c r="AB393" s="121"/>
      <c r="AC393" s="121"/>
      <c r="AD393" s="122"/>
      <c r="AE393" s="195" t="s">
        <v>135</v>
      </c>
      <c r="AF393" s="191"/>
      <c r="AG393" s="254">
        <f>IF(Y393&lt;&gt;0,(Y393/SUM(Y391,Y393))*AG391,0)</f>
        <v>0</v>
      </c>
      <c r="AH393" s="255"/>
      <c r="AI393" s="255"/>
      <c r="AJ393" s="255"/>
      <c r="AK393" s="255"/>
      <c r="AL393" s="255"/>
      <c r="AM393" s="255"/>
      <c r="AN393" s="256"/>
      <c r="AO393" s="105" t="s">
        <v>164</v>
      </c>
      <c r="AP393" s="105"/>
      <c r="AQ393" s="14"/>
      <c r="AR393" s="14"/>
      <c r="AS393" s="14"/>
      <c r="AT393" s="14"/>
      <c r="AU393" s="1"/>
      <c r="AV393" s="1"/>
      <c r="AW393" s="1"/>
      <c r="AX393" s="1"/>
      <c r="AY393" s="1"/>
      <c r="AZ393" s="1"/>
      <c r="BA393" s="1"/>
      <c r="BB393" s="1"/>
      <c r="BC393" s="1"/>
      <c r="BD393" s="1"/>
    </row>
    <row r="394" spans="1:56" ht="2.25" customHeight="1" x14ac:dyDescent="0.25">
      <c r="A394" s="3"/>
      <c r="B394" s="14"/>
      <c r="C394" s="14"/>
      <c r="D394" s="14"/>
      <c r="E394" s="14"/>
      <c r="F394" s="14"/>
      <c r="G394" s="14"/>
      <c r="H394" s="14"/>
      <c r="I394" s="14"/>
      <c r="J394" s="14"/>
      <c r="K394" s="14"/>
      <c r="L394" s="14"/>
      <c r="M394" s="14"/>
      <c r="N394" s="14"/>
      <c r="O394" s="14"/>
      <c r="P394" s="14"/>
      <c r="Q394" s="14"/>
      <c r="R394" s="26"/>
      <c r="S394" s="26"/>
      <c r="T394" s="26"/>
      <c r="U394" s="26"/>
      <c r="V394" s="14"/>
      <c r="W394" s="14"/>
      <c r="X394" s="14"/>
      <c r="Y394" s="63"/>
      <c r="Z394" s="63"/>
      <c r="AA394" s="63"/>
      <c r="AB394" s="63"/>
      <c r="AC394" s="63"/>
      <c r="AD394" s="63"/>
      <c r="AE394" s="26"/>
      <c r="AF394" s="26"/>
      <c r="AG394" s="14"/>
      <c r="AH394" s="14"/>
      <c r="AI394" s="14"/>
      <c r="AJ394" s="14"/>
      <c r="AK394" s="14"/>
      <c r="AL394" s="14"/>
      <c r="AM394" s="14"/>
      <c r="AN394" s="14"/>
      <c r="AO394" s="14"/>
      <c r="AP394" s="14"/>
      <c r="AQ394" s="14"/>
      <c r="AR394" s="14"/>
      <c r="AS394" s="14"/>
      <c r="AT394" s="14"/>
      <c r="AU394" s="1"/>
      <c r="AV394" s="1"/>
      <c r="AW394" s="1"/>
      <c r="AX394" s="1"/>
      <c r="AY394" s="1"/>
      <c r="AZ394" s="1"/>
      <c r="BA394" s="1"/>
      <c r="BB394" s="1"/>
      <c r="BC394" s="1"/>
      <c r="BD394" s="1"/>
    </row>
    <row r="395" spans="1:56" ht="15" customHeight="1" x14ac:dyDescent="0.25">
      <c r="A395" s="3"/>
      <c r="B395" s="14"/>
      <c r="C395" s="14"/>
      <c r="D395" s="14"/>
      <c r="E395" s="14"/>
      <c r="F395" s="14"/>
      <c r="G395" s="14"/>
      <c r="H395" s="14"/>
      <c r="I395" s="14"/>
      <c r="J395" s="14"/>
      <c r="K395" s="14"/>
      <c r="L395" s="14"/>
      <c r="M395" s="14"/>
      <c r="N395" s="13"/>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
      <c r="AV395" s="1"/>
      <c r="AW395" s="1"/>
      <c r="AX395" s="1"/>
      <c r="AY395" s="1"/>
      <c r="AZ395" s="1"/>
      <c r="BA395" s="1"/>
      <c r="BB395" s="1"/>
      <c r="BC395" s="1"/>
      <c r="BD395" s="1"/>
    </row>
    <row r="396" spans="1:56" ht="15" customHeight="1" x14ac:dyDescent="0.25">
      <c r="A396" s="3">
        <v>42</v>
      </c>
      <c r="B396" s="156" t="s">
        <v>166</v>
      </c>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c r="AH396" s="156"/>
      <c r="AI396" s="156"/>
      <c r="AJ396" s="156"/>
      <c r="AK396" s="156"/>
      <c r="AL396" s="156"/>
      <c r="AM396" s="156"/>
      <c r="AN396" s="156"/>
      <c r="AO396" s="156"/>
      <c r="AP396" s="156"/>
      <c r="AQ396" s="14"/>
      <c r="AR396" s="14"/>
      <c r="AS396" s="14"/>
      <c r="AT396" s="14"/>
      <c r="AU396" s="1"/>
      <c r="AV396" s="1"/>
      <c r="AW396" s="1"/>
      <c r="AX396" s="1"/>
      <c r="AY396" s="1"/>
      <c r="AZ396" s="1"/>
      <c r="BA396" s="1"/>
      <c r="BB396" s="1"/>
      <c r="BC396" s="1"/>
      <c r="BD396" s="1"/>
    </row>
    <row r="397" spans="1:56" ht="15" customHeight="1" x14ac:dyDescent="0.25">
      <c r="A397" s="3"/>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c r="AH397" s="156"/>
      <c r="AI397" s="156"/>
      <c r="AJ397" s="156"/>
      <c r="AK397" s="156"/>
      <c r="AL397" s="156"/>
      <c r="AM397" s="156"/>
      <c r="AN397" s="156"/>
      <c r="AO397" s="156"/>
      <c r="AP397" s="156"/>
      <c r="AQ397" s="14"/>
      <c r="AR397" s="14"/>
      <c r="AS397" s="14"/>
      <c r="AT397" s="14"/>
      <c r="AU397" s="1"/>
      <c r="AV397" s="1"/>
      <c r="AW397" s="1"/>
      <c r="AX397" s="1"/>
      <c r="AY397" s="1"/>
      <c r="AZ397" s="1"/>
      <c r="BA397" s="1"/>
      <c r="BB397" s="1"/>
      <c r="BC397" s="1"/>
      <c r="BD397" s="1"/>
    </row>
    <row r="398" spans="1:56" ht="2.25" customHeight="1" x14ac:dyDescent="0.25">
      <c r="A398" s="3"/>
      <c r="B398" s="14"/>
      <c r="C398" s="14"/>
      <c r="D398" s="14"/>
      <c r="E398" s="14"/>
      <c r="F398" s="14"/>
      <c r="G398" s="14"/>
      <c r="H398" s="14"/>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14"/>
      <c r="AG398" s="14"/>
      <c r="AH398" s="14"/>
      <c r="AI398" s="14"/>
      <c r="AJ398" s="14"/>
      <c r="AK398" s="14"/>
      <c r="AL398" s="14"/>
      <c r="AM398" s="14"/>
      <c r="AN398" s="14"/>
      <c r="AO398" s="14"/>
      <c r="AP398" s="14"/>
      <c r="AQ398" s="14"/>
      <c r="AR398" s="14"/>
      <c r="AS398" s="14"/>
      <c r="AT398" s="14"/>
      <c r="AU398" s="1"/>
      <c r="AV398" s="1"/>
      <c r="AW398" s="1"/>
      <c r="AX398" s="1"/>
      <c r="AY398" s="1"/>
      <c r="AZ398" s="1"/>
      <c r="BA398" s="1"/>
      <c r="BB398" s="1"/>
      <c r="BC398" s="1"/>
      <c r="BD398" s="1"/>
    </row>
    <row r="399" spans="1:56" ht="15" customHeight="1" x14ac:dyDescent="0.25">
      <c r="A399" s="3"/>
      <c r="B399" s="14"/>
      <c r="C399" s="14"/>
      <c r="D399" s="14"/>
      <c r="E399" s="14"/>
      <c r="F399" s="14"/>
      <c r="G399" s="14"/>
      <c r="H399" s="14"/>
      <c r="I399" s="202" t="s">
        <v>144</v>
      </c>
      <c r="J399" s="186"/>
      <c r="K399" s="186"/>
      <c r="L399" s="186"/>
      <c r="M399" s="186"/>
      <c r="N399" s="186"/>
      <c r="O399" s="186"/>
      <c r="P399" s="186"/>
      <c r="Q399" s="26"/>
      <c r="R399" s="203" t="s">
        <v>145</v>
      </c>
      <c r="S399" s="186"/>
      <c r="T399" s="186"/>
      <c r="U399" s="186"/>
      <c r="V399" s="19"/>
      <c r="W399" s="202" t="s">
        <v>146</v>
      </c>
      <c r="X399" s="86"/>
      <c r="Y399" s="86"/>
      <c r="Z399" s="86"/>
      <c r="AA399" s="86"/>
      <c r="AB399" s="86"/>
      <c r="AC399" s="86"/>
      <c r="AD399" s="86"/>
      <c r="AE399" s="86"/>
      <c r="AF399" s="186"/>
      <c r="AG399" s="186"/>
      <c r="AH399" s="14"/>
      <c r="AI399" s="11"/>
      <c r="AJ399" s="16"/>
      <c r="AK399" s="16"/>
      <c r="AL399" s="16"/>
      <c r="AM399" s="16"/>
      <c r="AN399" s="16"/>
      <c r="AO399" s="16"/>
      <c r="AP399" s="16"/>
      <c r="AQ399" s="16"/>
      <c r="AR399" s="14"/>
      <c r="AS399" s="14"/>
      <c r="AT399" s="14"/>
      <c r="AU399" s="1"/>
      <c r="AV399" s="1"/>
      <c r="AW399" s="1"/>
      <c r="AX399" s="1"/>
      <c r="AY399" s="1"/>
      <c r="AZ399" s="1"/>
      <c r="BA399" s="1"/>
      <c r="BB399" s="1"/>
      <c r="BC399" s="1"/>
      <c r="BD399" s="1"/>
    </row>
    <row r="400" spans="1:56" ht="15" customHeight="1" x14ac:dyDescent="0.25">
      <c r="A400" s="3"/>
      <c r="B400" s="14"/>
      <c r="C400" s="14"/>
      <c r="D400" s="14"/>
      <c r="E400" s="14"/>
      <c r="F400" s="14"/>
      <c r="G400" s="14"/>
      <c r="H400" s="14"/>
      <c r="I400" s="186"/>
      <c r="J400" s="186"/>
      <c r="K400" s="186"/>
      <c r="L400" s="186"/>
      <c r="M400" s="186"/>
      <c r="N400" s="186"/>
      <c r="O400" s="186"/>
      <c r="P400" s="186"/>
      <c r="Q400" s="26"/>
      <c r="R400" s="186"/>
      <c r="S400" s="186"/>
      <c r="T400" s="186"/>
      <c r="U400" s="186"/>
      <c r="V400" s="19"/>
      <c r="W400" s="86"/>
      <c r="X400" s="86"/>
      <c r="Y400" s="86"/>
      <c r="Z400" s="86"/>
      <c r="AA400" s="86"/>
      <c r="AB400" s="86"/>
      <c r="AC400" s="86"/>
      <c r="AD400" s="86"/>
      <c r="AE400" s="86"/>
      <c r="AF400" s="186"/>
      <c r="AG400" s="186"/>
      <c r="AH400" s="14"/>
      <c r="AI400" s="16"/>
      <c r="AJ400" s="16"/>
      <c r="AK400" s="16"/>
      <c r="AL400" s="16"/>
      <c r="AM400" s="16"/>
      <c r="AN400" s="16"/>
      <c r="AO400" s="16"/>
      <c r="AP400" s="16"/>
      <c r="AQ400" s="16"/>
      <c r="AR400" s="14"/>
      <c r="AS400" s="14"/>
      <c r="AT400" s="14"/>
      <c r="AU400" s="1"/>
      <c r="AV400" s="1"/>
      <c r="AW400" s="1"/>
      <c r="AX400" s="1"/>
      <c r="AY400" s="1"/>
      <c r="AZ400" s="1"/>
      <c r="BA400" s="1"/>
      <c r="BB400" s="1"/>
      <c r="BC400" s="1"/>
      <c r="BD400" s="1"/>
    </row>
    <row r="401" spans="1:56" ht="2.25" customHeight="1" x14ac:dyDescent="0.25">
      <c r="A401" s="3"/>
      <c r="B401" s="14"/>
      <c r="C401" s="14"/>
      <c r="D401" s="14"/>
      <c r="E401" s="14"/>
      <c r="F401" s="14"/>
      <c r="G401" s="14"/>
      <c r="H401" s="14"/>
      <c r="I401" s="14"/>
      <c r="J401" s="14"/>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14"/>
      <c r="AI401" s="14"/>
      <c r="AJ401" s="14"/>
      <c r="AK401" s="14"/>
      <c r="AL401" s="14"/>
      <c r="AM401" s="14"/>
      <c r="AN401" s="14"/>
      <c r="AO401" s="14"/>
      <c r="AP401" s="14"/>
      <c r="AQ401" s="14"/>
      <c r="AR401" s="14"/>
      <c r="AS401" s="14"/>
      <c r="AT401" s="14"/>
      <c r="AU401" s="1"/>
      <c r="AV401" s="1"/>
      <c r="AW401" s="1"/>
      <c r="AX401" s="1"/>
      <c r="AY401" s="1"/>
      <c r="AZ401" s="1"/>
      <c r="BA401" s="1"/>
      <c r="BB401" s="1"/>
      <c r="BC401" s="1"/>
      <c r="BD401" s="1"/>
    </row>
    <row r="402" spans="1:56" ht="15" customHeight="1" x14ac:dyDescent="0.25">
      <c r="A402" s="3"/>
      <c r="B402" s="130" t="s">
        <v>134</v>
      </c>
      <c r="C402" s="130"/>
      <c r="D402" s="130"/>
      <c r="E402" s="130"/>
      <c r="F402" s="130"/>
      <c r="G402" s="130"/>
      <c r="H402" s="187"/>
      <c r="I402" s="188"/>
      <c r="J402" s="189"/>
      <c r="K402" s="189"/>
      <c r="L402" s="189"/>
      <c r="M402" s="189"/>
      <c r="N402" s="190"/>
      <c r="O402" s="191" t="s">
        <v>135</v>
      </c>
      <c r="P402" s="191"/>
      <c r="Q402" s="53"/>
      <c r="R402" s="192"/>
      <c r="S402" s="193"/>
      <c r="T402" s="193"/>
      <c r="U402" s="194"/>
      <c r="V402" s="14"/>
      <c r="W402" s="26"/>
      <c r="X402" s="26"/>
      <c r="Y402" s="26"/>
      <c r="Z402" s="97">
        <f>IF(R402=0,I402,IF(R402&lt;1920,I402*0.7,IF(R402&lt;1970,I402*0.9,I402)))</f>
        <v>0</v>
      </c>
      <c r="AA402" s="98"/>
      <c r="AB402" s="98"/>
      <c r="AC402" s="98"/>
      <c r="AD402" s="98"/>
      <c r="AE402" s="99"/>
      <c r="AF402" s="93" t="s">
        <v>135</v>
      </c>
      <c r="AG402" s="93"/>
      <c r="AH402" s="14"/>
      <c r="AI402" s="14"/>
      <c r="AJ402" s="14"/>
      <c r="AK402" s="14"/>
      <c r="AL402" s="14"/>
      <c r="AM402" s="14"/>
      <c r="AN402" s="14"/>
      <c r="AO402" s="14"/>
      <c r="AP402" s="14"/>
      <c r="AQ402" s="14"/>
      <c r="AR402" s="14"/>
      <c r="AS402" s="14"/>
      <c r="AT402" s="14"/>
      <c r="AU402" s="1"/>
      <c r="AV402" s="1"/>
      <c r="AW402" s="1"/>
      <c r="AX402" s="1"/>
      <c r="AY402" s="1"/>
      <c r="AZ402" s="1"/>
      <c r="BA402" s="1"/>
      <c r="BB402" s="1"/>
      <c r="BC402" s="1"/>
      <c r="BD402" s="1"/>
    </row>
    <row r="403" spans="1:56" ht="2.25" customHeight="1" x14ac:dyDescent="0.25">
      <c r="A403" s="3"/>
      <c r="B403" s="14"/>
      <c r="C403" s="14"/>
      <c r="D403" s="14"/>
      <c r="E403" s="14"/>
      <c r="F403" s="14"/>
      <c r="G403" s="14"/>
      <c r="H403" s="14"/>
      <c r="I403" s="54"/>
      <c r="J403" s="54"/>
      <c r="K403" s="53"/>
      <c r="L403" s="53"/>
      <c r="M403" s="53"/>
      <c r="N403" s="53"/>
      <c r="O403" s="53"/>
      <c r="P403" s="53"/>
      <c r="Q403" s="53"/>
      <c r="R403" s="53"/>
      <c r="S403" s="53"/>
      <c r="T403" s="53"/>
      <c r="U403" s="53"/>
      <c r="V403" s="26"/>
      <c r="W403" s="26"/>
      <c r="X403" s="26"/>
      <c r="Y403" s="14"/>
      <c r="Z403" s="14"/>
      <c r="AA403" s="14"/>
      <c r="AB403" s="14"/>
      <c r="AC403" s="14"/>
      <c r="AD403" s="14"/>
      <c r="AE403" s="26"/>
      <c r="AF403" s="26"/>
      <c r="AG403" s="26"/>
      <c r="AH403" s="14"/>
      <c r="AI403" s="14"/>
      <c r="AJ403" s="14"/>
      <c r="AK403" s="14"/>
      <c r="AL403" s="14"/>
      <c r="AM403" s="14"/>
      <c r="AN403" s="14"/>
      <c r="AO403" s="14"/>
      <c r="AP403" s="14"/>
      <c r="AQ403" s="14"/>
      <c r="AR403" s="14"/>
      <c r="AS403" s="14"/>
      <c r="AT403" s="14"/>
      <c r="AU403" s="1"/>
      <c r="AV403" s="1"/>
      <c r="AW403" s="1"/>
      <c r="AX403" s="1"/>
      <c r="AY403" s="1"/>
      <c r="AZ403" s="1"/>
      <c r="BA403" s="1"/>
      <c r="BB403" s="1"/>
      <c r="BC403" s="1"/>
      <c r="BD403" s="1"/>
    </row>
    <row r="404" spans="1:56" ht="15" customHeight="1" x14ac:dyDescent="0.25">
      <c r="A404" s="3"/>
      <c r="B404" s="130" t="s">
        <v>165</v>
      </c>
      <c r="C404" s="130"/>
      <c r="D404" s="130"/>
      <c r="E404" s="130"/>
      <c r="F404" s="130"/>
      <c r="G404" s="130"/>
      <c r="H404" s="187"/>
      <c r="I404" s="188"/>
      <c r="J404" s="189"/>
      <c r="K404" s="189"/>
      <c r="L404" s="189"/>
      <c r="M404" s="189"/>
      <c r="N404" s="190"/>
      <c r="O404" s="191" t="s">
        <v>135</v>
      </c>
      <c r="P404" s="191"/>
      <c r="Q404" s="53"/>
      <c r="R404" s="192"/>
      <c r="S404" s="193"/>
      <c r="T404" s="193"/>
      <c r="U404" s="194"/>
      <c r="V404" s="14"/>
      <c r="W404" s="26"/>
      <c r="X404" s="26"/>
      <c r="Y404" s="14"/>
      <c r="Z404" s="97">
        <f>IF(R404=0,I404,IF(R404&lt;1920,I404*0.7,IF(R404&lt;1970,I404*0.9,I404)))</f>
        <v>0</v>
      </c>
      <c r="AA404" s="98"/>
      <c r="AB404" s="98"/>
      <c r="AC404" s="98"/>
      <c r="AD404" s="98"/>
      <c r="AE404" s="99"/>
      <c r="AF404" s="93" t="s">
        <v>135</v>
      </c>
      <c r="AG404" s="93"/>
      <c r="AH404" s="14"/>
      <c r="AI404" s="14"/>
      <c r="AJ404" s="14"/>
      <c r="AK404" s="14"/>
      <c r="AL404" s="14"/>
      <c r="AM404" s="14"/>
      <c r="AN404" s="14"/>
      <c r="AO404" s="14"/>
      <c r="AP404" s="14"/>
      <c r="AQ404" s="14"/>
      <c r="AR404" s="14"/>
      <c r="AS404" s="14"/>
      <c r="AT404" s="14"/>
      <c r="AU404" s="1"/>
      <c r="AV404" s="1"/>
      <c r="AW404" s="1"/>
      <c r="AX404" s="1"/>
      <c r="AY404" s="1"/>
      <c r="AZ404" s="1"/>
      <c r="BA404" s="1"/>
      <c r="BB404" s="1"/>
      <c r="BC404" s="1"/>
      <c r="BD404" s="1"/>
    </row>
    <row r="405" spans="1:56" ht="15" customHeight="1" x14ac:dyDescent="0.25">
      <c r="A405" s="3"/>
      <c r="B405" s="14"/>
      <c r="C405" s="14"/>
      <c r="D405" s="14"/>
      <c r="E405" s="14"/>
      <c r="F405" s="14"/>
      <c r="G405" s="14"/>
      <c r="H405" s="14"/>
      <c r="I405" s="14"/>
      <c r="J405" s="14"/>
      <c r="K405" s="26"/>
      <c r="L405" s="26"/>
      <c r="M405" s="26"/>
      <c r="N405" s="26"/>
      <c r="O405" s="26"/>
      <c r="P405" s="26"/>
      <c r="Q405" s="26"/>
      <c r="R405" s="26"/>
      <c r="S405" s="26"/>
      <c r="T405" s="26"/>
      <c r="U405" s="26"/>
      <c r="V405" s="26"/>
      <c r="W405" s="26"/>
      <c r="X405" s="26"/>
      <c r="Y405" s="14"/>
      <c r="Z405" s="14"/>
      <c r="AA405" s="14"/>
      <c r="AB405" s="14"/>
      <c r="AC405" s="14"/>
      <c r="AD405" s="14"/>
      <c r="AE405" s="26"/>
      <c r="AF405" s="26"/>
      <c r="AG405" s="26"/>
      <c r="AH405" s="14"/>
      <c r="AI405" s="14"/>
      <c r="AJ405" s="14"/>
      <c r="AK405" s="14"/>
      <c r="AL405" s="14"/>
      <c r="AM405" s="14"/>
      <c r="AN405" s="14"/>
      <c r="AO405" s="14"/>
      <c r="AP405" s="14"/>
      <c r="AQ405" s="14"/>
      <c r="AR405" s="14"/>
      <c r="AS405" s="14"/>
      <c r="AT405" s="14"/>
      <c r="AU405" s="1"/>
      <c r="AV405" s="1"/>
      <c r="AW405" s="1"/>
      <c r="AX405" s="1"/>
      <c r="AY405" s="1"/>
      <c r="AZ405" s="1"/>
      <c r="BA405" s="1"/>
      <c r="BB405" s="1"/>
      <c r="BC405" s="1"/>
      <c r="BD405" s="1"/>
    </row>
    <row r="406" spans="1:56" ht="15" customHeight="1" x14ac:dyDescent="0.25">
      <c r="A406" s="3">
        <v>43</v>
      </c>
      <c r="B406" s="169" t="s">
        <v>167</v>
      </c>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c r="AI406" s="169"/>
      <c r="AJ406" s="169"/>
      <c r="AK406" s="169"/>
      <c r="AL406" s="169"/>
      <c r="AM406" s="169"/>
      <c r="AN406" s="169"/>
      <c r="AO406" s="169"/>
      <c r="AP406" s="169"/>
      <c r="AQ406" s="14"/>
      <c r="AR406" s="14"/>
      <c r="AS406" s="14"/>
      <c r="AT406" s="14"/>
      <c r="AU406" s="1"/>
      <c r="AV406" s="1"/>
      <c r="AW406" s="1"/>
      <c r="AX406" s="1"/>
      <c r="AY406" s="1"/>
      <c r="AZ406" s="1"/>
      <c r="BA406" s="1"/>
      <c r="BB406" s="1"/>
      <c r="BC406" s="1"/>
      <c r="BD406" s="1"/>
    </row>
    <row r="407" spans="1:56" ht="15" customHeight="1" x14ac:dyDescent="0.25">
      <c r="A407" s="3"/>
      <c r="B407" s="19"/>
      <c r="C407" s="19"/>
      <c r="D407" s="19"/>
      <c r="E407" s="19"/>
      <c r="F407" s="19"/>
      <c r="G407" s="19"/>
      <c r="H407" s="6"/>
      <c r="I407" s="7"/>
      <c r="J407" s="7"/>
      <c r="K407" s="7"/>
      <c r="L407" s="7"/>
      <c r="M407" s="7"/>
      <c r="N407" s="7"/>
      <c r="O407" s="14"/>
      <c r="P407" s="14"/>
      <c r="Q407" s="14"/>
      <c r="R407" s="8"/>
      <c r="S407" s="8"/>
      <c r="T407" s="8"/>
      <c r="U407" s="8"/>
      <c r="V407" s="14"/>
      <c r="W407" s="14"/>
      <c r="X407" s="14"/>
      <c r="Y407" s="9"/>
      <c r="Z407" s="9"/>
      <c r="AA407" s="9"/>
      <c r="AB407" s="9"/>
      <c r="AC407" s="9"/>
      <c r="AD407" s="9"/>
      <c r="AE407" s="26"/>
      <c r="AF407" s="26"/>
      <c r="AG407" s="10"/>
      <c r="AH407" s="10"/>
      <c r="AI407" s="10"/>
      <c r="AJ407" s="10"/>
      <c r="AK407" s="10"/>
      <c r="AL407" s="10"/>
      <c r="AM407" s="10"/>
      <c r="AN407" s="10"/>
      <c r="AO407" s="14"/>
      <c r="AP407" s="14"/>
      <c r="AQ407" s="14"/>
      <c r="AR407" s="14"/>
      <c r="AS407" s="14"/>
      <c r="AT407" s="14"/>
      <c r="AU407" s="1"/>
      <c r="AV407" s="1"/>
      <c r="AW407" s="1"/>
      <c r="AX407" s="1"/>
      <c r="AY407" s="1"/>
      <c r="AZ407" s="1"/>
      <c r="BA407" s="1"/>
      <c r="BB407" s="1"/>
      <c r="BC407" s="1"/>
      <c r="BD407" s="1"/>
    </row>
    <row r="408" spans="1:56" ht="15" customHeight="1" x14ac:dyDescent="0.25">
      <c r="A408" s="3"/>
      <c r="B408" s="185" t="s">
        <v>134</v>
      </c>
      <c r="C408" s="185"/>
      <c r="D408" s="185"/>
      <c r="E408" s="185"/>
      <c r="F408" s="185"/>
      <c r="G408" s="185"/>
      <c r="H408" s="185"/>
      <c r="I408" s="26"/>
      <c r="J408" s="97">
        <f>IF(Y391-Z402&lt;0,0,Y391-Z402)</f>
        <v>0</v>
      </c>
      <c r="K408" s="98"/>
      <c r="L408" s="98"/>
      <c r="M408" s="99"/>
      <c r="N408" s="93" t="s">
        <v>135</v>
      </c>
      <c r="O408" s="93"/>
      <c r="P408" s="26"/>
      <c r="Q408" s="26"/>
      <c r="R408" s="8"/>
      <c r="S408" s="8"/>
      <c r="T408" s="8"/>
      <c r="U408" s="8"/>
      <c r="V408" s="14"/>
      <c r="W408" s="26"/>
      <c r="X408" s="26"/>
      <c r="Y408" s="14"/>
      <c r="Z408" s="9"/>
      <c r="AA408" s="9"/>
      <c r="AB408" s="9"/>
      <c r="AC408" s="9"/>
      <c r="AD408" s="9"/>
      <c r="AE408" s="9"/>
      <c r="AF408" s="26"/>
      <c r="AG408" s="26"/>
      <c r="AH408" s="14"/>
      <c r="AI408" s="14"/>
      <c r="AJ408" s="14"/>
      <c r="AK408" s="14"/>
      <c r="AL408" s="14"/>
      <c r="AM408" s="14"/>
      <c r="AN408" s="14"/>
      <c r="AO408" s="14"/>
      <c r="AP408" s="14"/>
      <c r="AQ408" s="14"/>
      <c r="AR408" s="14"/>
      <c r="AS408" s="14"/>
      <c r="AT408" s="14"/>
      <c r="AU408" s="1"/>
      <c r="AV408" s="1"/>
      <c r="AW408" s="1"/>
      <c r="AX408" s="1"/>
      <c r="AY408" s="1"/>
      <c r="AZ408" s="1"/>
      <c r="BA408" s="1"/>
      <c r="BB408" s="1"/>
      <c r="BC408" s="1"/>
      <c r="BD408" s="1"/>
    </row>
    <row r="409" spans="1:56" ht="2.25" customHeight="1" x14ac:dyDescent="0.25">
      <c r="A409" s="3"/>
      <c r="B409" s="26"/>
      <c r="C409" s="26"/>
      <c r="D409" s="26"/>
      <c r="E409" s="26"/>
      <c r="F409" s="26"/>
      <c r="G409" s="26"/>
      <c r="H409" s="26"/>
      <c r="I409" s="26"/>
      <c r="J409" s="7"/>
      <c r="K409" s="7"/>
      <c r="L409" s="7"/>
      <c r="M409" s="7"/>
      <c r="N409" s="7"/>
      <c r="O409" s="14"/>
      <c r="P409" s="14"/>
      <c r="Q409" s="14"/>
      <c r="R409" s="8"/>
      <c r="S409" s="8"/>
      <c r="T409" s="8"/>
      <c r="U409" s="8"/>
      <c r="V409" s="14"/>
      <c r="W409" s="14"/>
      <c r="X409" s="14"/>
      <c r="Y409" s="9"/>
      <c r="Z409" s="9"/>
      <c r="AA409" s="9"/>
      <c r="AB409" s="9"/>
      <c r="AC409" s="9"/>
      <c r="AD409" s="9"/>
      <c r="AE409" s="26"/>
      <c r="AF409" s="26"/>
      <c r="AG409" s="10"/>
      <c r="AH409" s="10"/>
      <c r="AI409" s="10"/>
      <c r="AJ409" s="10"/>
      <c r="AK409" s="10"/>
      <c r="AL409" s="10"/>
      <c r="AM409" s="10"/>
      <c r="AN409" s="10"/>
      <c r="AO409" s="14"/>
      <c r="AP409" s="14"/>
      <c r="AQ409" s="14"/>
      <c r="AR409" s="14"/>
      <c r="AS409" s="14"/>
      <c r="AT409" s="14"/>
      <c r="AU409" s="1"/>
      <c r="AV409" s="1"/>
      <c r="AW409" s="1"/>
      <c r="AX409" s="1"/>
      <c r="AY409" s="1"/>
      <c r="AZ409" s="1"/>
      <c r="BA409" s="1"/>
      <c r="BB409" s="1"/>
      <c r="BC409" s="1"/>
      <c r="BD409" s="1"/>
    </row>
    <row r="410" spans="1:56" ht="15" customHeight="1" x14ac:dyDescent="0.25">
      <c r="A410" s="3"/>
      <c r="B410" s="185" t="s">
        <v>165</v>
      </c>
      <c r="C410" s="185"/>
      <c r="D410" s="185"/>
      <c r="E410" s="185"/>
      <c r="F410" s="185"/>
      <c r="G410" s="185"/>
      <c r="H410" s="185"/>
      <c r="I410" s="26"/>
      <c r="J410" s="97">
        <f>IF(Y393-Z404&lt;0,0,Y393-Z404)</f>
        <v>0</v>
      </c>
      <c r="K410" s="98"/>
      <c r="L410" s="98"/>
      <c r="M410" s="99"/>
      <c r="N410" s="93" t="s">
        <v>135</v>
      </c>
      <c r="O410" s="93"/>
      <c r="P410" s="26"/>
      <c r="Q410" s="26"/>
      <c r="R410" s="8"/>
      <c r="S410" s="8"/>
      <c r="T410" s="8"/>
      <c r="U410" s="8"/>
      <c r="V410" s="14"/>
      <c r="W410" s="26"/>
      <c r="X410" s="26"/>
      <c r="Y410" s="14"/>
      <c r="Z410" s="9"/>
      <c r="AA410" s="9"/>
      <c r="AB410" s="9"/>
      <c r="AC410" s="9"/>
      <c r="AD410" s="9"/>
      <c r="AE410" s="9"/>
      <c r="AF410" s="26"/>
      <c r="AG410" s="26"/>
      <c r="AH410" s="14"/>
      <c r="AI410" s="14"/>
      <c r="AJ410" s="14"/>
      <c r="AK410" s="14"/>
      <c r="AL410" s="14"/>
      <c r="AM410" s="14"/>
      <c r="AN410" s="14"/>
      <c r="AO410" s="14"/>
      <c r="AP410" s="14"/>
      <c r="AQ410" s="14"/>
      <c r="AR410" s="14"/>
      <c r="AS410" s="14"/>
      <c r="AT410" s="14"/>
      <c r="AU410" s="1"/>
      <c r="AV410" s="1"/>
      <c r="AW410" s="1"/>
      <c r="AX410" s="1"/>
      <c r="AY410" s="1"/>
      <c r="AZ410" s="1"/>
      <c r="BA410" s="1"/>
      <c r="BB410" s="1"/>
      <c r="BC410" s="1"/>
      <c r="BD410" s="1"/>
    </row>
    <row r="411" spans="1:56" ht="15" customHeight="1" x14ac:dyDescent="0.25">
      <c r="A411" s="3"/>
      <c r="B411" s="19"/>
      <c r="C411" s="19"/>
      <c r="D411" s="19"/>
      <c r="E411" s="19"/>
      <c r="F411" s="19"/>
      <c r="G411" s="19"/>
      <c r="H411" s="6"/>
      <c r="I411" s="7"/>
      <c r="J411" s="7"/>
      <c r="K411" s="7"/>
      <c r="L411" s="7"/>
      <c r="M411" s="7"/>
      <c r="N411" s="7"/>
      <c r="O411" s="14"/>
      <c r="P411" s="14"/>
      <c r="Q411" s="14"/>
      <c r="R411" s="8"/>
      <c r="S411" s="8"/>
      <c r="T411" s="8"/>
      <c r="U411" s="8"/>
      <c r="V411" s="14"/>
      <c r="W411" s="14"/>
      <c r="X411" s="14"/>
      <c r="Y411" s="9"/>
      <c r="Z411" s="9"/>
      <c r="AA411" s="9"/>
      <c r="AB411" s="9"/>
      <c r="AC411" s="9"/>
      <c r="AD411" s="9"/>
      <c r="AE411" s="26"/>
      <c r="AF411" s="26"/>
      <c r="AG411" s="10"/>
      <c r="AH411" s="10"/>
      <c r="AI411" s="10"/>
      <c r="AJ411" s="10"/>
      <c r="AK411" s="10"/>
      <c r="AL411" s="10"/>
      <c r="AM411" s="10"/>
      <c r="AN411" s="10"/>
      <c r="AO411" s="14"/>
      <c r="AP411" s="14"/>
      <c r="AQ411" s="14"/>
      <c r="AR411" s="14"/>
      <c r="AS411" s="14"/>
      <c r="AT411" s="14"/>
      <c r="AU411" s="1"/>
      <c r="AV411" s="1"/>
      <c r="AW411" s="1"/>
      <c r="AX411" s="1"/>
      <c r="AY411" s="1"/>
      <c r="AZ411" s="1"/>
      <c r="BA411" s="1"/>
      <c r="BB411" s="1"/>
      <c r="BC411" s="1"/>
      <c r="BD411" s="1"/>
    </row>
    <row r="412" spans="1:56" ht="30.75" customHeight="1" x14ac:dyDescent="0.25">
      <c r="A412" s="3">
        <v>44</v>
      </c>
      <c r="B412" s="141" t="s">
        <v>168</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4"/>
      <c r="AR412" s="14"/>
      <c r="AS412" s="14"/>
      <c r="AT412" s="14"/>
      <c r="AU412" s="1"/>
      <c r="AV412" s="1"/>
      <c r="AW412" s="1"/>
      <c r="AX412" s="1"/>
      <c r="AY412" s="1"/>
      <c r="AZ412" s="1"/>
      <c r="BA412" s="1"/>
      <c r="BB412" s="1"/>
      <c r="BC412" s="1"/>
      <c r="BD412" s="1"/>
    </row>
    <row r="413" spans="1:56" ht="2.25" customHeight="1" x14ac:dyDescent="0.25">
      <c r="A413" s="3"/>
      <c r="B413" s="14"/>
      <c r="C413" s="14"/>
      <c r="D413" s="14"/>
      <c r="E413" s="14"/>
      <c r="F413" s="14"/>
      <c r="G413" s="14"/>
      <c r="H413" s="14"/>
      <c r="I413" s="14"/>
      <c r="J413" s="14"/>
      <c r="K413" s="14"/>
      <c r="L413" s="14"/>
      <c r="M413" s="14"/>
      <c r="N413" s="13"/>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
      <c r="AV413" s="1"/>
      <c r="AW413" s="1"/>
      <c r="AX413" s="1"/>
      <c r="AY413" s="1"/>
      <c r="AZ413" s="1"/>
      <c r="BA413" s="1"/>
      <c r="BB413" s="1"/>
      <c r="BC413" s="1"/>
      <c r="BD413" s="1"/>
    </row>
    <row r="414" spans="1:56" ht="15" customHeight="1" x14ac:dyDescent="0.25">
      <c r="A414" s="3"/>
      <c r="B414" s="14"/>
      <c r="C414" s="14"/>
      <c r="D414" s="14"/>
      <c r="E414" s="14"/>
      <c r="F414" s="14"/>
      <c r="G414" s="14"/>
      <c r="H414" s="14"/>
      <c r="I414" s="14"/>
      <c r="J414" s="14"/>
      <c r="K414" s="14"/>
      <c r="L414" s="14"/>
      <c r="M414" s="14"/>
      <c r="N414" s="14"/>
      <c r="O414" s="14"/>
      <c r="P414" s="14"/>
      <c r="Q414" s="127" t="s">
        <v>144</v>
      </c>
      <c r="R414" s="186"/>
      <c r="S414" s="186"/>
      <c r="T414" s="186"/>
      <c r="U414" s="186"/>
      <c r="V414" s="186"/>
      <c r="W414" s="186"/>
      <c r="X414" s="186"/>
      <c r="Y414" s="14"/>
      <c r="Z414" s="127" t="s">
        <v>163</v>
      </c>
      <c r="AA414" s="127"/>
      <c r="AB414" s="127"/>
      <c r="AC414" s="127"/>
      <c r="AD414" s="127"/>
      <c r="AE414" s="20"/>
      <c r="AF414" s="20"/>
      <c r="AG414" s="20"/>
      <c r="AH414" s="20"/>
      <c r="AI414" s="17"/>
      <c r="AJ414" s="17"/>
      <c r="AK414" s="17"/>
      <c r="AL414" s="17"/>
      <c r="AM414" s="17"/>
      <c r="AN414" s="17"/>
      <c r="AO414" s="17"/>
      <c r="AP414" s="14"/>
      <c r="AQ414" s="14"/>
      <c r="AR414" s="14"/>
      <c r="AS414" s="14"/>
      <c r="AT414" s="14"/>
      <c r="AU414" s="1"/>
      <c r="AV414" s="1"/>
      <c r="AW414" s="1"/>
      <c r="AX414" s="1"/>
      <c r="AY414" s="1"/>
      <c r="AZ414" s="1"/>
      <c r="BA414" s="1"/>
      <c r="BB414" s="1"/>
      <c r="BC414" s="1"/>
      <c r="BD414" s="1"/>
    </row>
    <row r="415" spans="1:56" ht="2.25" customHeight="1" x14ac:dyDescent="0.25">
      <c r="A415" s="3"/>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7"/>
      <c r="AJ415" s="17"/>
      <c r="AK415" s="17"/>
      <c r="AL415" s="17"/>
      <c r="AM415" s="17"/>
      <c r="AN415" s="17"/>
      <c r="AO415" s="17"/>
      <c r="AP415" s="14"/>
      <c r="AQ415" s="14"/>
      <c r="AR415" s="14"/>
      <c r="AS415" s="14"/>
      <c r="AT415" s="14"/>
      <c r="AU415" s="1"/>
      <c r="AV415" s="1"/>
      <c r="AW415" s="1"/>
      <c r="AX415" s="1"/>
      <c r="AY415" s="1"/>
      <c r="AZ415" s="1"/>
      <c r="BA415" s="1"/>
      <c r="BB415" s="1"/>
      <c r="BC415" s="1"/>
      <c r="BD415" s="1"/>
    </row>
    <row r="416" spans="1:56" ht="15" customHeight="1" x14ac:dyDescent="0.25">
      <c r="A416" s="3"/>
      <c r="B416" s="130" t="s">
        <v>137</v>
      </c>
      <c r="C416" s="105"/>
      <c r="D416" s="105"/>
      <c r="E416" s="105"/>
      <c r="F416" s="105"/>
      <c r="G416" s="105"/>
      <c r="H416" s="105"/>
      <c r="I416" s="105"/>
      <c r="J416" s="105"/>
      <c r="K416" s="105"/>
      <c r="L416" s="105"/>
      <c r="M416" s="105"/>
      <c r="N416" s="105"/>
      <c r="O416" s="105"/>
      <c r="P416" s="16"/>
      <c r="Q416" s="170"/>
      <c r="R416" s="171"/>
      <c r="S416" s="171"/>
      <c r="T416" s="171"/>
      <c r="U416" s="171"/>
      <c r="V416" s="172"/>
      <c r="W416" s="173" t="s">
        <v>135</v>
      </c>
      <c r="X416" s="173"/>
      <c r="Y416" s="54"/>
      <c r="Z416" s="174"/>
      <c r="AA416" s="175"/>
      <c r="AB416" s="175"/>
      <c r="AC416" s="175"/>
      <c r="AD416" s="175"/>
      <c r="AE416" s="176"/>
      <c r="AF416" s="177" t="s">
        <v>164</v>
      </c>
      <c r="AG416" s="178"/>
      <c r="AH416" s="14"/>
      <c r="AI416" s="17"/>
      <c r="AJ416" s="17"/>
      <c r="AK416" s="17"/>
      <c r="AL416" s="17"/>
      <c r="AM416" s="17"/>
      <c r="AN416" s="17"/>
      <c r="AO416" s="17"/>
      <c r="AP416" s="14"/>
      <c r="AQ416" s="14"/>
      <c r="AR416" s="14"/>
      <c r="AS416" s="14"/>
      <c r="AT416" s="14"/>
      <c r="AU416" s="1"/>
      <c r="AV416" s="1"/>
      <c r="AW416" s="1"/>
      <c r="AX416" s="1"/>
      <c r="AY416" s="1"/>
      <c r="AZ416" s="1"/>
      <c r="BA416" s="1"/>
      <c r="BB416" s="1"/>
      <c r="BC416" s="1"/>
      <c r="BD416" s="1"/>
    </row>
    <row r="417" spans="1:56" ht="2.25" customHeight="1" x14ac:dyDescent="0.25">
      <c r="A417" s="3"/>
      <c r="B417" s="14"/>
      <c r="C417" s="14"/>
      <c r="D417" s="14"/>
      <c r="E417" s="14"/>
      <c r="F417" s="14"/>
      <c r="G417" s="14"/>
      <c r="H417" s="14"/>
      <c r="I417" s="14"/>
      <c r="J417" s="14"/>
      <c r="K417" s="14"/>
      <c r="L417" s="14"/>
      <c r="M417" s="14"/>
      <c r="N417" s="14"/>
      <c r="O417" s="14"/>
      <c r="P417" s="14"/>
      <c r="Q417" s="72"/>
      <c r="R417" s="72"/>
      <c r="S417" s="72"/>
      <c r="T417" s="72"/>
      <c r="U417" s="72"/>
      <c r="V417" s="72"/>
      <c r="W417" s="54"/>
      <c r="X417" s="54"/>
      <c r="Y417" s="54"/>
      <c r="Z417" s="72"/>
      <c r="AA417" s="72"/>
      <c r="AB417" s="72"/>
      <c r="AC417" s="72"/>
      <c r="AD417" s="72"/>
      <c r="AE417" s="72"/>
      <c r="AF417" s="14"/>
      <c r="AG417" s="14"/>
      <c r="AH417" s="14"/>
      <c r="AI417" s="17"/>
      <c r="AJ417" s="17"/>
      <c r="AK417" s="17"/>
      <c r="AL417" s="17"/>
      <c r="AM417" s="17"/>
      <c r="AN417" s="17"/>
      <c r="AO417" s="17"/>
      <c r="AP417" s="14"/>
      <c r="AQ417" s="14"/>
      <c r="AR417" s="14"/>
      <c r="AS417" s="14"/>
      <c r="AT417" s="14"/>
      <c r="AU417" s="1"/>
      <c r="AV417" s="1"/>
      <c r="AW417" s="1"/>
      <c r="AX417" s="1"/>
      <c r="AY417" s="1"/>
      <c r="AZ417" s="1"/>
      <c r="BA417" s="1"/>
      <c r="BB417" s="1"/>
      <c r="BC417" s="1"/>
      <c r="BD417" s="1"/>
    </row>
    <row r="418" spans="1:56" ht="15" customHeight="1" x14ac:dyDescent="0.25">
      <c r="A418" s="3"/>
      <c r="B418" s="130" t="s">
        <v>138</v>
      </c>
      <c r="C418" s="105"/>
      <c r="D418" s="105"/>
      <c r="E418" s="105"/>
      <c r="F418" s="105"/>
      <c r="G418" s="105"/>
      <c r="H418" s="105"/>
      <c r="I418" s="105"/>
      <c r="J418" s="105"/>
      <c r="K418" s="105"/>
      <c r="L418" s="105"/>
      <c r="M418" s="105"/>
      <c r="N418" s="105"/>
      <c r="O418" s="105"/>
      <c r="P418" s="14"/>
      <c r="Q418" s="170"/>
      <c r="R418" s="171"/>
      <c r="S418" s="171"/>
      <c r="T418" s="171"/>
      <c r="U418" s="171"/>
      <c r="V418" s="172"/>
      <c r="W418" s="173" t="s">
        <v>135</v>
      </c>
      <c r="X418" s="173"/>
      <c r="Y418" s="54"/>
      <c r="Z418" s="174"/>
      <c r="AA418" s="175"/>
      <c r="AB418" s="175"/>
      <c r="AC418" s="175"/>
      <c r="AD418" s="175"/>
      <c r="AE418" s="176"/>
      <c r="AF418" s="177" t="s">
        <v>164</v>
      </c>
      <c r="AG418" s="178"/>
      <c r="AH418" s="14"/>
      <c r="AI418" s="17"/>
      <c r="AJ418" s="17"/>
      <c r="AK418" s="17"/>
      <c r="AL418" s="17"/>
      <c r="AM418" s="17"/>
      <c r="AN418" s="17"/>
      <c r="AO418" s="17"/>
      <c r="AP418" s="14"/>
      <c r="AQ418" s="14"/>
      <c r="AR418" s="14"/>
      <c r="AS418" s="14"/>
      <c r="AT418" s="14"/>
      <c r="AU418" s="1"/>
      <c r="AV418" s="1"/>
      <c r="AW418" s="1"/>
      <c r="AX418" s="1"/>
      <c r="AY418" s="1"/>
      <c r="AZ418" s="1"/>
      <c r="BA418" s="1"/>
      <c r="BB418" s="1"/>
      <c r="BC418" s="1"/>
      <c r="BD418" s="1"/>
    </row>
    <row r="419" spans="1:56" ht="15" customHeight="1" x14ac:dyDescent="0.25">
      <c r="A419" s="3"/>
      <c r="B419" s="14"/>
      <c r="C419" s="14"/>
      <c r="D419" s="14"/>
      <c r="E419" s="14"/>
      <c r="F419" s="14"/>
      <c r="G419" s="14"/>
      <c r="H419" s="14"/>
      <c r="I419" s="14"/>
      <c r="J419" s="14"/>
      <c r="K419" s="14"/>
      <c r="L419" s="14"/>
      <c r="M419" s="14"/>
      <c r="N419" s="13"/>
      <c r="O419" s="14"/>
      <c r="P419" s="14"/>
      <c r="Q419" s="54"/>
      <c r="R419" s="54"/>
      <c r="S419" s="54"/>
      <c r="T419" s="54"/>
      <c r="U419" s="54"/>
      <c r="V419" s="54"/>
      <c r="W419" s="54"/>
      <c r="X419" s="54"/>
      <c r="Y419" s="54"/>
      <c r="Z419" s="54"/>
      <c r="AA419" s="54"/>
      <c r="AB419" s="54"/>
      <c r="AC419" s="54"/>
      <c r="AD419" s="54"/>
      <c r="AE419" s="54"/>
      <c r="AF419" s="14"/>
      <c r="AG419" s="14"/>
      <c r="AH419" s="14"/>
      <c r="AI419" s="14"/>
      <c r="AJ419" s="14"/>
      <c r="AK419" s="14"/>
      <c r="AL419" s="14"/>
      <c r="AM419" s="14"/>
      <c r="AN419" s="14"/>
      <c r="AO419" s="14"/>
      <c r="AP419" s="14"/>
      <c r="AQ419" s="14"/>
      <c r="AR419" s="14"/>
      <c r="AS419" s="14"/>
      <c r="AT419" s="14"/>
      <c r="AU419" s="1"/>
      <c r="AV419" s="1"/>
      <c r="AW419" s="1"/>
      <c r="AX419" s="1"/>
      <c r="AY419" s="1"/>
      <c r="AZ419" s="1"/>
      <c r="BA419" s="1"/>
      <c r="BB419" s="1"/>
      <c r="BC419" s="1"/>
      <c r="BD419" s="1"/>
    </row>
    <row r="420" spans="1:56" ht="15" customHeight="1" x14ac:dyDescent="0.25">
      <c r="A420" s="3">
        <v>45</v>
      </c>
      <c r="B420" s="156" t="s">
        <v>169</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3"/>
      <c r="AO420" s="143"/>
      <c r="AP420" s="143"/>
      <c r="AQ420" s="14"/>
      <c r="AR420" s="14"/>
      <c r="AS420" s="14"/>
      <c r="AT420" s="14"/>
      <c r="AU420" s="1"/>
      <c r="AV420" s="1"/>
      <c r="AW420" s="1"/>
      <c r="AX420" s="1"/>
      <c r="AY420" s="1"/>
      <c r="AZ420" s="1"/>
      <c r="BA420" s="1"/>
      <c r="BB420" s="1"/>
      <c r="BC420" s="1"/>
      <c r="BD420" s="1"/>
    </row>
    <row r="421" spans="1:56" ht="27" customHeight="1" x14ac:dyDescent="0.25">
      <c r="A421" s="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3"/>
      <c r="AL421" s="143"/>
      <c r="AM421" s="143"/>
      <c r="AN421" s="143"/>
      <c r="AO421" s="143"/>
      <c r="AP421" s="143"/>
      <c r="AQ421" s="14"/>
      <c r="AR421" s="14"/>
      <c r="AS421" s="14"/>
      <c r="AT421" s="14"/>
      <c r="AU421" s="1"/>
      <c r="AV421" s="1"/>
      <c r="AW421" s="1"/>
      <c r="AX421" s="1"/>
      <c r="AY421" s="1"/>
      <c r="AZ421" s="1"/>
      <c r="BA421" s="1"/>
      <c r="BB421" s="1"/>
      <c r="BC421" s="1"/>
      <c r="BD421" s="1"/>
    </row>
    <row r="422" spans="1:56" ht="2.25" customHeight="1" x14ac:dyDescent="0.25">
      <c r="A422" s="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26"/>
      <c r="AA422" s="26"/>
      <c r="AB422" s="26"/>
      <c r="AC422" s="26"/>
      <c r="AD422" s="26"/>
      <c r="AE422" s="26"/>
      <c r="AF422" s="26"/>
      <c r="AG422" s="26"/>
      <c r="AH422" s="14"/>
      <c r="AI422" s="14"/>
      <c r="AJ422" s="14"/>
      <c r="AK422" s="14"/>
      <c r="AL422" s="14"/>
      <c r="AM422" s="14"/>
      <c r="AN422" s="14"/>
      <c r="AO422" s="14"/>
      <c r="AP422" s="14"/>
      <c r="AQ422" s="14"/>
      <c r="AR422" s="14"/>
      <c r="AS422" s="14"/>
      <c r="AT422" s="14"/>
      <c r="AU422" s="1"/>
      <c r="AV422" s="1"/>
      <c r="AW422" s="1"/>
      <c r="AX422" s="1"/>
      <c r="AY422" s="1"/>
      <c r="AZ422" s="1"/>
      <c r="BA422" s="1"/>
      <c r="BB422" s="1"/>
      <c r="BC422" s="1"/>
      <c r="BD422" s="1"/>
    </row>
    <row r="423" spans="1:56" ht="15" customHeight="1" x14ac:dyDescent="0.25">
      <c r="A423" s="3"/>
      <c r="B423" s="16"/>
      <c r="C423" s="16"/>
      <c r="D423" s="16"/>
      <c r="E423" s="16"/>
      <c r="F423" s="16"/>
      <c r="G423" s="16"/>
      <c r="H423" s="16"/>
      <c r="I423" s="16"/>
      <c r="J423" s="16"/>
      <c r="K423" s="16"/>
      <c r="L423" s="16"/>
      <c r="M423" s="16"/>
      <c r="N423" s="16"/>
      <c r="O423" s="16"/>
      <c r="P423" s="16"/>
      <c r="Q423" s="210" t="s">
        <v>144</v>
      </c>
      <c r="R423" s="210"/>
      <c r="S423" s="210"/>
      <c r="T423" s="210"/>
      <c r="U423" s="210"/>
      <c r="V423" s="210"/>
      <c r="W423" s="210"/>
      <c r="X423" s="210"/>
      <c r="Y423" s="14"/>
      <c r="Z423" s="10"/>
      <c r="AA423" s="10"/>
      <c r="AB423" s="10"/>
      <c r="AC423" s="10"/>
      <c r="AD423" s="10"/>
      <c r="AE423" s="10"/>
      <c r="AF423" s="10"/>
      <c r="AG423" s="10"/>
      <c r="AH423" s="14"/>
      <c r="AI423" s="14"/>
      <c r="AJ423" s="14"/>
      <c r="AK423" s="14"/>
      <c r="AL423" s="14"/>
      <c r="AM423" s="14"/>
      <c r="AN423" s="14"/>
      <c r="AO423" s="14"/>
      <c r="AP423" s="14"/>
      <c r="AQ423" s="14"/>
      <c r="AR423" s="14"/>
      <c r="AS423" s="14"/>
      <c r="AT423" s="14"/>
      <c r="AU423" s="1"/>
      <c r="AV423" s="1"/>
      <c r="AW423" s="1"/>
      <c r="AX423" s="1"/>
      <c r="AY423" s="1"/>
      <c r="AZ423" s="1"/>
      <c r="BA423" s="1"/>
      <c r="BB423" s="1"/>
      <c r="BC423" s="1"/>
      <c r="BD423" s="1"/>
    </row>
    <row r="424" spans="1:56" ht="2.25" customHeight="1" x14ac:dyDescent="0.25">
      <c r="A424" s="3"/>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26"/>
      <c r="AA424" s="26"/>
      <c r="AB424" s="26"/>
      <c r="AC424" s="26"/>
      <c r="AD424" s="26"/>
      <c r="AE424" s="26"/>
      <c r="AF424" s="26"/>
      <c r="AG424" s="26"/>
      <c r="AH424" s="14"/>
      <c r="AI424" s="14"/>
      <c r="AJ424" s="14"/>
      <c r="AK424" s="14"/>
      <c r="AL424" s="14"/>
      <c r="AM424" s="14"/>
      <c r="AN424" s="14"/>
      <c r="AO424" s="14"/>
      <c r="AP424" s="14"/>
      <c r="AQ424" s="14"/>
      <c r="AR424" s="14"/>
      <c r="AS424" s="14"/>
      <c r="AT424" s="14"/>
      <c r="AU424" s="1"/>
      <c r="AV424" s="1"/>
      <c r="AW424" s="1"/>
      <c r="AX424" s="1"/>
      <c r="AY424" s="1"/>
      <c r="AZ424" s="1"/>
      <c r="BA424" s="1"/>
      <c r="BB424" s="1"/>
      <c r="BC424" s="1"/>
      <c r="BD424" s="1"/>
    </row>
    <row r="425" spans="1:56" ht="15" customHeight="1" x14ac:dyDescent="0.25">
      <c r="A425" s="3"/>
      <c r="B425" s="130" t="s">
        <v>137</v>
      </c>
      <c r="C425" s="105"/>
      <c r="D425" s="105"/>
      <c r="E425" s="105"/>
      <c r="F425" s="105"/>
      <c r="G425" s="105"/>
      <c r="H425" s="105"/>
      <c r="I425" s="105"/>
      <c r="J425" s="105"/>
      <c r="K425" s="105"/>
      <c r="L425" s="105"/>
      <c r="M425" s="105"/>
      <c r="N425" s="105"/>
      <c r="O425" s="105"/>
      <c r="P425" s="16"/>
      <c r="Q425" s="261"/>
      <c r="R425" s="262"/>
      <c r="S425" s="262"/>
      <c r="T425" s="262"/>
      <c r="U425" s="262"/>
      <c r="V425" s="263"/>
      <c r="W425" s="105" t="s">
        <v>135</v>
      </c>
      <c r="X425" s="105"/>
      <c r="Y425" s="14"/>
      <c r="Z425" s="10"/>
      <c r="AA425" s="10"/>
      <c r="AB425" s="10"/>
      <c r="AC425" s="10"/>
      <c r="AD425" s="10"/>
      <c r="AE425" s="10"/>
      <c r="AF425" s="10"/>
      <c r="AG425" s="10"/>
      <c r="AH425" s="14"/>
      <c r="AI425" s="14"/>
      <c r="AJ425" s="14"/>
      <c r="AK425" s="14"/>
      <c r="AL425" s="14"/>
      <c r="AM425" s="14"/>
      <c r="AN425" s="14"/>
      <c r="AO425" s="14"/>
      <c r="AP425" s="14"/>
      <c r="AQ425" s="14"/>
      <c r="AR425" s="14"/>
      <c r="AS425" s="14"/>
      <c r="AT425" s="14"/>
      <c r="AU425" s="1"/>
      <c r="AV425" s="1"/>
      <c r="AW425" s="1"/>
      <c r="AX425" s="1"/>
      <c r="AY425" s="1"/>
      <c r="AZ425" s="1"/>
      <c r="BA425" s="1"/>
      <c r="BB425" s="1"/>
      <c r="BC425" s="1"/>
      <c r="BD425" s="1"/>
    </row>
    <row r="426" spans="1:56" ht="2.25" customHeight="1" x14ac:dyDescent="0.25">
      <c r="A426" s="3"/>
      <c r="B426" s="14"/>
      <c r="C426" s="14"/>
      <c r="D426" s="14"/>
      <c r="E426" s="14"/>
      <c r="F426" s="14"/>
      <c r="G426" s="14"/>
      <c r="H426" s="14"/>
      <c r="I426" s="14"/>
      <c r="J426" s="14"/>
      <c r="K426" s="14"/>
      <c r="L426" s="14"/>
      <c r="M426" s="14"/>
      <c r="N426" s="14"/>
      <c r="O426" s="14"/>
      <c r="P426" s="14"/>
      <c r="Q426" s="72"/>
      <c r="R426" s="72"/>
      <c r="S426" s="72"/>
      <c r="T426" s="72"/>
      <c r="U426" s="72"/>
      <c r="V426" s="72"/>
      <c r="W426" s="14"/>
      <c r="X426" s="14"/>
      <c r="Y426" s="14"/>
      <c r="Z426" s="26"/>
      <c r="AA426" s="26"/>
      <c r="AB426" s="26"/>
      <c r="AC426" s="26"/>
      <c r="AD426" s="26"/>
      <c r="AE426" s="26"/>
      <c r="AF426" s="26"/>
      <c r="AG426" s="26"/>
      <c r="AH426" s="14"/>
      <c r="AI426" s="14"/>
      <c r="AJ426" s="14"/>
      <c r="AK426" s="14"/>
      <c r="AL426" s="14"/>
      <c r="AM426" s="14"/>
      <c r="AN426" s="14"/>
      <c r="AO426" s="14"/>
      <c r="AP426" s="14"/>
      <c r="AQ426" s="14"/>
      <c r="AR426" s="14"/>
      <c r="AS426" s="14"/>
      <c r="AT426" s="14"/>
      <c r="AU426" s="1"/>
      <c r="AV426" s="1"/>
      <c r="AW426" s="1"/>
      <c r="AX426" s="1"/>
      <c r="AY426" s="1"/>
      <c r="AZ426" s="1"/>
      <c r="BA426" s="1"/>
      <c r="BB426" s="1"/>
      <c r="BC426" s="1"/>
      <c r="BD426" s="1"/>
    </row>
    <row r="427" spans="1:56" ht="15" customHeight="1" x14ac:dyDescent="0.25">
      <c r="A427" s="3"/>
      <c r="B427" s="130" t="s">
        <v>138</v>
      </c>
      <c r="C427" s="105"/>
      <c r="D427" s="105"/>
      <c r="E427" s="105"/>
      <c r="F427" s="105"/>
      <c r="G427" s="105"/>
      <c r="H427" s="105"/>
      <c r="I427" s="105"/>
      <c r="J427" s="105"/>
      <c r="K427" s="105"/>
      <c r="L427" s="105"/>
      <c r="M427" s="105"/>
      <c r="N427" s="105"/>
      <c r="O427" s="105"/>
      <c r="P427" s="14"/>
      <c r="Q427" s="261"/>
      <c r="R427" s="262"/>
      <c r="S427" s="262"/>
      <c r="T427" s="262"/>
      <c r="U427" s="262"/>
      <c r="V427" s="263"/>
      <c r="W427" s="105" t="s">
        <v>135</v>
      </c>
      <c r="X427" s="105"/>
      <c r="Y427" s="14"/>
      <c r="Z427" s="10"/>
      <c r="AA427" s="10"/>
      <c r="AB427" s="10"/>
      <c r="AC427" s="10"/>
      <c r="AD427" s="10"/>
      <c r="AE427" s="10"/>
      <c r="AF427" s="10"/>
      <c r="AG427" s="10"/>
      <c r="AH427" s="14"/>
      <c r="AI427" s="14"/>
      <c r="AJ427" s="14"/>
      <c r="AK427" s="14"/>
      <c r="AL427" s="14"/>
      <c r="AM427" s="14"/>
      <c r="AN427" s="14"/>
      <c r="AO427" s="14"/>
      <c r="AP427" s="14"/>
      <c r="AQ427" s="14"/>
      <c r="AR427" s="14"/>
      <c r="AS427" s="14"/>
      <c r="AT427" s="14"/>
      <c r="AU427" s="1"/>
      <c r="AV427" s="1"/>
      <c r="AW427" s="1"/>
      <c r="AX427" s="1"/>
      <c r="AY427" s="1"/>
      <c r="AZ427" s="1"/>
      <c r="BA427" s="1"/>
      <c r="BB427" s="1"/>
      <c r="BC427" s="1"/>
      <c r="BD427" s="1"/>
    </row>
    <row r="428" spans="1:56" ht="15" customHeight="1" x14ac:dyDescent="0.25">
      <c r="A428" s="3"/>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26"/>
      <c r="AA428" s="26"/>
      <c r="AB428" s="26"/>
      <c r="AC428" s="26"/>
      <c r="AD428" s="26"/>
      <c r="AE428" s="26"/>
      <c r="AF428" s="26"/>
      <c r="AG428" s="26"/>
      <c r="AH428" s="14"/>
      <c r="AI428" s="14"/>
      <c r="AJ428" s="14"/>
      <c r="AK428" s="14"/>
      <c r="AL428" s="14"/>
      <c r="AM428" s="14"/>
      <c r="AN428" s="14"/>
      <c r="AO428" s="14"/>
      <c r="AP428" s="14"/>
      <c r="AQ428" s="14"/>
      <c r="AR428" s="14"/>
      <c r="AS428" s="14"/>
      <c r="AT428" s="14"/>
      <c r="AU428" s="1"/>
      <c r="AV428" s="1"/>
      <c r="AW428" s="1"/>
      <c r="AX428" s="1"/>
      <c r="AY428" s="1"/>
      <c r="AZ428" s="1"/>
      <c r="BA428" s="1"/>
      <c r="BB428" s="1"/>
      <c r="BC428" s="1"/>
      <c r="BD428" s="1"/>
    </row>
    <row r="429" spans="1:56" ht="15" customHeight="1" x14ac:dyDescent="0.25">
      <c r="A429" s="3">
        <v>46</v>
      </c>
      <c r="B429" s="169" t="s">
        <v>170</v>
      </c>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4"/>
      <c r="AR429" s="14"/>
      <c r="AS429" s="14"/>
      <c r="AT429" s="14"/>
      <c r="AU429" s="1"/>
      <c r="AV429" s="1"/>
      <c r="AW429" s="1"/>
      <c r="AX429" s="1"/>
      <c r="AY429" s="1"/>
      <c r="AZ429" s="1"/>
      <c r="BA429" s="1"/>
      <c r="BB429" s="1"/>
      <c r="BC429" s="1"/>
      <c r="BD429" s="1"/>
    </row>
    <row r="430" spans="1:56" ht="15" customHeight="1" x14ac:dyDescent="0.25">
      <c r="A430" s="3"/>
      <c r="B430" s="16"/>
      <c r="C430" s="16"/>
      <c r="D430" s="16"/>
      <c r="E430" s="16"/>
      <c r="F430" s="16"/>
      <c r="G430" s="16"/>
      <c r="H430" s="16"/>
      <c r="I430" s="16"/>
      <c r="J430" s="16"/>
      <c r="K430" s="16"/>
      <c r="L430" s="16"/>
      <c r="M430" s="16"/>
      <c r="N430" s="16"/>
      <c r="O430" s="16"/>
      <c r="P430" s="16"/>
      <c r="Q430" s="210" t="s">
        <v>144</v>
      </c>
      <c r="R430" s="210"/>
      <c r="S430" s="210"/>
      <c r="T430" s="210"/>
      <c r="U430" s="210"/>
      <c r="V430" s="210"/>
      <c r="W430" s="210"/>
      <c r="X430" s="210"/>
      <c r="Y430" s="14"/>
      <c r="Z430" s="10"/>
      <c r="AA430" s="10"/>
      <c r="AB430" s="10"/>
      <c r="AC430" s="10"/>
      <c r="AD430" s="10"/>
      <c r="AE430" s="10"/>
      <c r="AF430" s="10"/>
      <c r="AG430" s="10"/>
      <c r="AH430" s="14"/>
      <c r="AI430" s="14"/>
      <c r="AJ430" s="14"/>
      <c r="AK430" s="14"/>
      <c r="AL430" s="14"/>
      <c r="AM430" s="14"/>
      <c r="AN430" s="14"/>
      <c r="AO430" s="14"/>
      <c r="AP430" s="14"/>
      <c r="AQ430" s="14"/>
      <c r="AR430" s="14"/>
      <c r="AS430" s="14"/>
      <c r="AT430" s="14"/>
      <c r="AU430" s="1"/>
      <c r="AV430" s="1"/>
      <c r="AW430" s="1"/>
      <c r="AX430" s="1"/>
      <c r="AY430" s="1"/>
      <c r="AZ430" s="1"/>
      <c r="BA430" s="1"/>
      <c r="BB430" s="1"/>
      <c r="BC430" s="1"/>
      <c r="BD430" s="1"/>
    </row>
    <row r="431" spans="1:56" ht="2.25" customHeight="1" x14ac:dyDescent="0.25">
      <c r="A431" s="3"/>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26"/>
      <c r="AA431" s="26"/>
      <c r="AB431" s="26"/>
      <c r="AC431" s="26"/>
      <c r="AD431" s="26"/>
      <c r="AE431" s="26"/>
      <c r="AF431" s="26"/>
      <c r="AG431" s="26"/>
      <c r="AH431" s="14"/>
      <c r="AI431" s="14"/>
      <c r="AJ431" s="14"/>
      <c r="AK431" s="14"/>
      <c r="AL431" s="14"/>
      <c r="AM431" s="14"/>
      <c r="AN431" s="14"/>
      <c r="AO431" s="14"/>
      <c r="AP431" s="14"/>
      <c r="AQ431" s="14"/>
      <c r="AR431" s="14"/>
      <c r="AS431" s="14"/>
      <c r="AT431" s="14"/>
      <c r="AU431" s="1"/>
      <c r="AV431" s="1"/>
      <c r="AW431" s="1"/>
      <c r="AX431" s="1"/>
      <c r="AY431" s="1"/>
      <c r="AZ431" s="1"/>
      <c r="BA431" s="1"/>
      <c r="BB431" s="1"/>
      <c r="BC431" s="1"/>
      <c r="BD431" s="1"/>
    </row>
    <row r="432" spans="1:56" ht="15" customHeight="1" x14ac:dyDescent="0.25">
      <c r="A432" s="3"/>
      <c r="B432" s="130" t="s">
        <v>137</v>
      </c>
      <c r="C432" s="105"/>
      <c r="D432" s="105"/>
      <c r="E432" s="105"/>
      <c r="F432" s="105"/>
      <c r="G432" s="105"/>
      <c r="H432" s="105"/>
      <c r="I432" s="105"/>
      <c r="J432" s="105"/>
      <c r="K432" s="105"/>
      <c r="L432" s="105"/>
      <c r="M432" s="105"/>
      <c r="N432" s="105"/>
      <c r="O432" s="105"/>
      <c r="P432" s="16"/>
      <c r="Q432" s="97">
        <f>IF(Q416-Q425&lt;0,0,Q416-Q425)</f>
        <v>0</v>
      </c>
      <c r="R432" s="98"/>
      <c r="S432" s="98"/>
      <c r="T432" s="98"/>
      <c r="U432" s="98"/>
      <c r="V432" s="99"/>
      <c r="W432" s="105" t="s">
        <v>135</v>
      </c>
      <c r="X432" s="105"/>
      <c r="Y432" s="14"/>
      <c r="Z432" s="10"/>
      <c r="AA432" s="10"/>
      <c r="AB432" s="10"/>
      <c r="AC432" s="10"/>
      <c r="AD432" s="10"/>
      <c r="AE432" s="10"/>
      <c r="AF432" s="10"/>
      <c r="AG432" s="10"/>
      <c r="AH432" s="14"/>
      <c r="AI432" s="14"/>
      <c r="AJ432" s="14"/>
      <c r="AK432" s="14"/>
      <c r="AL432" s="14"/>
      <c r="AM432" s="14"/>
      <c r="AN432" s="14"/>
      <c r="AO432" s="14"/>
      <c r="AP432" s="14"/>
      <c r="AQ432" s="14"/>
      <c r="AR432" s="14"/>
      <c r="AS432" s="14"/>
      <c r="AT432" s="14"/>
      <c r="AU432" s="1"/>
      <c r="AV432" s="1"/>
      <c r="AW432" s="1"/>
      <c r="AX432" s="1"/>
      <c r="AY432" s="1"/>
      <c r="AZ432" s="1"/>
      <c r="BA432" s="1"/>
      <c r="BB432" s="1"/>
      <c r="BC432" s="1"/>
      <c r="BD432" s="1"/>
    </row>
    <row r="433" spans="1:56" ht="2.25" customHeight="1" x14ac:dyDescent="0.25">
      <c r="A433" s="3"/>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26"/>
      <c r="AA433" s="26"/>
      <c r="AB433" s="26"/>
      <c r="AC433" s="26"/>
      <c r="AD433" s="26"/>
      <c r="AE433" s="26"/>
      <c r="AF433" s="26"/>
      <c r="AG433" s="26"/>
      <c r="AH433" s="14"/>
      <c r="AI433" s="14"/>
      <c r="AJ433" s="14"/>
      <c r="AK433" s="14"/>
      <c r="AL433" s="14"/>
      <c r="AM433" s="14"/>
      <c r="AN433" s="14"/>
      <c r="AO433" s="14"/>
      <c r="AP433" s="14"/>
      <c r="AQ433" s="14"/>
      <c r="AR433" s="14"/>
      <c r="AS433" s="14"/>
      <c r="AT433" s="14"/>
      <c r="AU433" s="1"/>
      <c r="AV433" s="1"/>
      <c r="AW433" s="1"/>
      <c r="AX433" s="1"/>
      <c r="AY433" s="1"/>
      <c r="AZ433" s="1"/>
      <c r="BA433" s="1"/>
      <c r="BB433" s="1"/>
      <c r="BC433" s="1"/>
      <c r="BD433" s="1"/>
    </row>
    <row r="434" spans="1:56" ht="15" customHeight="1" x14ac:dyDescent="0.25">
      <c r="A434" s="3"/>
      <c r="B434" s="130" t="s">
        <v>138</v>
      </c>
      <c r="C434" s="105"/>
      <c r="D434" s="105"/>
      <c r="E434" s="105"/>
      <c r="F434" s="105"/>
      <c r="G434" s="105"/>
      <c r="H434" s="105"/>
      <c r="I434" s="105"/>
      <c r="J434" s="105"/>
      <c r="K434" s="105"/>
      <c r="L434" s="105"/>
      <c r="M434" s="105"/>
      <c r="N434" s="105"/>
      <c r="O434" s="105"/>
      <c r="P434" s="14"/>
      <c r="Q434" s="97">
        <f>IF(Q418-Q427&lt;0,0,Q418-Q427)</f>
        <v>0</v>
      </c>
      <c r="R434" s="98"/>
      <c r="S434" s="98"/>
      <c r="T434" s="98"/>
      <c r="U434" s="98"/>
      <c r="V434" s="99"/>
      <c r="W434" s="105" t="s">
        <v>135</v>
      </c>
      <c r="X434" s="105"/>
      <c r="Y434" s="14"/>
      <c r="Z434" s="10"/>
      <c r="AA434" s="10"/>
      <c r="AB434" s="10"/>
      <c r="AC434" s="10"/>
      <c r="AD434" s="10"/>
      <c r="AE434" s="10"/>
      <c r="AF434" s="10"/>
      <c r="AG434" s="10"/>
      <c r="AH434" s="14"/>
      <c r="AI434" s="14"/>
      <c r="AJ434" s="14"/>
      <c r="AK434" s="14"/>
      <c r="AL434" s="14"/>
      <c r="AM434" s="14"/>
      <c r="AN434" s="14"/>
      <c r="AO434" s="14"/>
      <c r="AP434" s="14"/>
      <c r="AQ434" s="14"/>
      <c r="AR434" s="14"/>
      <c r="AS434" s="14"/>
      <c r="AT434" s="14"/>
      <c r="AU434" s="1"/>
      <c r="AV434" s="1"/>
      <c r="AW434" s="1"/>
      <c r="AX434" s="1"/>
      <c r="AY434" s="1"/>
      <c r="AZ434" s="1"/>
      <c r="BA434" s="1"/>
      <c r="BB434" s="1"/>
      <c r="BC434" s="1"/>
      <c r="BD434" s="1"/>
    </row>
    <row r="435" spans="1:56" ht="2.25" customHeight="1" x14ac:dyDescent="0.25">
      <c r="A435" s="140"/>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4"/>
      <c r="AR435" s="14"/>
      <c r="AS435" s="14"/>
      <c r="AT435" s="14"/>
      <c r="AU435" s="1"/>
      <c r="AV435" s="1"/>
      <c r="AW435" s="1"/>
      <c r="AX435" s="1"/>
      <c r="AY435" s="1"/>
      <c r="AZ435" s="1"/>
      <c r="BA435" s="1"/>
      <c r="BB435" s="1"/>
      <c r="BC435" s="1"/>
      <c r="BD435" s="1"/>
    </row>
    <row r="436" spans="1:56" ht="15" customHeight="1" x14ac:dyDescent="0.25">
      <c r="A436" s="103"/>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c r="AQ436" s="14"/>
      <c r="AR436" s="14"/>
      <c r="AS436" s="14"/>
      <c r="AT436" s="14"/>
      <c r="AU436" s="1"/>
      <c r="AV436" s="1"/>
      <c r="AW436" s="1"/>
      <c r="AX436" s="1"/>
      <c r="AY436" s="1"/>
      <c r="AZ436" s="1"/>
      <c r="BA436" s="1"/>
      <c r="BB436" s="1"/>
      <c r="BC436" s="1"/>
      <c r="BD436" s="1"/>
    </row>
    <row r="437" spans="1:56" ht="15" customHeight="1" x14ac:dyDescent="0.25">
      <c r="A437" s="3"/>
      <c r="B437" s="131" t="s">
        <v>171</v>
      </c>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c r="AO437" s="131"/>
      <c r="AP437" s="132"/>
      <c r="AQ437" s="14"/>
      <c r="AR437" s="14"/>
      <c r="AS437" s="14"/>
      <c r="AT437" s="14"/>
      <c r="AU437" s="1"/>
      <c r="AV437" s="1"/>
      <c r="AW437" s="1"/>
      <c r="AX437" s="1"/>
      <c r="AY437" s="1"/>
      <c r="AZ437" s="1"/>
      <c r="BA437" s="1"/>
      <c r="BB437" s="1"/>
      <c r="BC437" s="1"/>
      <c r="BD437" s="1"/>
    </row>
    <row r="438" spans="1:56" s="78" customFormat="1" ht="15" customHeight="1" x14ac:dyDescent="0.3">
      <c r="A438" s="18">
        <v>47</v>
      </c>
      <c r="B438" s="101" t="s">
        <v>172</v>
      </c>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4"/>
      <c r="AR438" s="14"/>
      <c r="AS438" s="14"/>
      <c r="AT438" s="14"/>
      <c r="AU438" s="14"/>
      <c r="AV438" s="14"/>
      <c r="AW438" s="14"/>
      <c r="AX438" s="14"/>
      <c r="AY438" s="14"/>
      <c r="AZ438" s="14"/>
      <c r="BA438" s="14"/>
      <c r="BB438" s="14"/>
      <c r="BC438" s="14"/>
      <c r="BD438" s="14"/>
    </row>
    <row r="439" spans="1:56" s="78" customFormat="1" ht="15" customHeight="1" x14ac:dyDescent="0.3">
      <c r="A439" s="18"/>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1"/>
      <c r="AN439" s="101"/>
      <c r="AO439" s="101"/>
      <c r="AP439" s="101"/>
      <c r="AQ439" s="14"/>
      <c r="AR439" s="14"/>
      <c r="AS439" s="14"/>
      <c r="AT439" s="14"/>
      <c r="AU439" s="14"/>
      <c r="AV439" s="14"/>
      <c r="AW439" s="14"/>
      <c r="AX439" s="14"/>
      <c r="AY439" s="14"/>
      <c r="AZ439" s="14"/>
      <c r="BA439" s="14"/>
      <c r="BB439" s="14"/>
      <c r="BC439" s="14"/>
      <c r="BD439" s="14"/>
    </row>
    <row r="440" spans="1:56" ht="2.25" customHeight="1" x14ac:dyDescent="0.25">
      <c r="A440" s="3"/>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
      <c r="AV440" s="1"/>
      <c r="AW440" s="1"/>
      <c r="AX440" s="1"/>
      <c r="AY440" s="1"/>
      <c r="AZ440" s="1"/>
      <c r="BA440" s="1"/>
      <c r="BB440" s="1"/>
      <c r="BC440" s="1"/>
      <c r="BD440" s="1"/>
    </row>
    <row r="441" spans="1:56" ht="40.5" customHeight="1" x14ac:dyDescent="0.25">
      <c r="A441" s="59">
        <v>48</v>
      </c>
      <c r="B441" s="156" t="s">
        <v>173</v>
      </c>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
      <c r="AR441" s="14"/>
      <c r="AS441" s="14"/>
      <c r="AT441" s="14"/>
      <c r="AU441" s="1"/>
      <c r="AV441" s="1"/>
      <c r="AW441" s="1"/>
      <c r="AX441" s="1"/>
      <c r="AY441" s="1"/>
      <c r="AZ441" s="1"/>
      <c r="BA441" s="1"/>
      <c r="BB441" s="1"/>
      <c r="BC441" s="1"/>
      <c r="BD441" s="1"/>
    </row>
    <row r="442" spans="1:56" ht="15" customHeight="1" x14ac:dyDescent="0.25">
      <c r="A442" s="3"/>
      <c r="B442" s="14"/>
      <c r="C442" s="14"/>
      <c r="D442" s="14"/>
      <c r="E442" s="14"/>
      <c r="F442" s="14"/>
      <c r="G442" s="14"/>
      <c r="H442" s="14"/>
      <c r="I442" s="14"/>
      <c r="J442" s="14"/>
      <c r="K442" s="14"/>
      <c r="L442" s="14"/>
      <c r="M442" s="14"/>
      <c r="N442" s="14"/>
      <c r="O442" s="14"/>
      <c r="P442" s="14"/>
      <c r="Q442" s="210" t="s">
        <v>144</v>
      </c>
      <c r="R442" s="178"/>
      <c r="S442" s="178"/>
      <c r="T442" s="178"/>
      <c r="U442" s="178"/>
      <c r="V442" s="178"/>
      <c r="W442" s="178"/>
      <c r="X442" s="178"/>
      <c r="Y442" s="18"/>
      <c r="Z442" s="210" t="s">
        <v>163</v>
      </c>
      <c r="AA442" s="210"/>
      <c r="AB442" s="210"/>
      <c r="AC442" s="210"/>
      <c r="AD442" s="210"/>
      <c r="AE442" s="210"/>
      <c r="AF442" s="210"/>
      <c r="AG442" s="210"/>
      <c r="AH442" s="105"/>
      <c r="AI442" s="105"/>
      <c r="AJ442" s="14"/>
      <c r="AK442" s="14"/>
      <c r="AL442" s="14"/>
      <c r="AM442" s="14"/>
      <c r="AN442" s="14"/>
      <c r="AO442" s="14"/>
      <c r="AP442" s="14"/>
      <c r="AQ442" s="14"/>
      <c r="AR442" s="14"/>
      <c r="AS442" s="14"/>
      <c r="AT442" s="14"/>
      <c r="AU442" s="1"/>
      <c r="AV442" s="1"/>
      <c r="AW442" s="1"/>
      <c r="AX442" s="1"/>
      <c r="AY442" s="1"/>
      <c r="AZ442" s="1"/>
      <c r="BA442" s="1"/>
      <c r="BB442" s="1"/>
      <c r="BC442" s="1"/>
      <c r="BD442" s="1"/>
    </row>
    <row r="443" spans="1:56" ht="15" customHeight="1" x14ac:dyDescent="0.25">
      <c r="A443" s="3"/>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
      <c r="AV443" s="1"/>
      <c r="AW443" s="1"/>
      <c r="AX443" s="1"/>
      <c r="AY443" s="1"/>
      <c r="AZ443" s="1"/>
      <c r="BA443" s="1"/>
      <c r="BB443" s="1"/>
      <c r="BC443" s="1"/>
      <c r="BD443" s="1"/>
    </row>
    <row r="444" spans="1:56" ht="15" customHeight="1" x14ac:dyDescent="0.25">
      <c r="A444" s="3"/>
      <c r="B444" s="103" t="s">
        <v>134</v>
      </c>
      <c r="C444" s="104"/>
      <c r="D444" s="104"/>
      <c r="E444" s="104"/>
      <c r="F444" s="104"/>
      <c r="G444" s="104"/>
      <c r="H444" s="104"/>
      <c r="I444" s="104"/>
      <c r="J444" s="104"/>
      <c r="K444" s="104"/>
      <c r="L444" s="104"/>
      <c r="M444" s="104"/>
      <c r="N444" s="104"/>
      <c r="O444" s="104"/>
      <c r="P444" s="16"/>
      <c r="Q444" s="204"/>
      <c r="R444" s="207"/>
      <c r="S444" s="207"/>
      <c r="T444" s="207"/>
      <c r="U444" s="207"/>
      <c r="V444" s="208"/>
      <c r="W444" s="105" t="s">
        <v>135</v>
      </c>
      <c r="X444" s="105"/>
      <c r="Y444" s="14"/>
      <c r="Z444" s="257"/>
      <c r="AA444" s="258"/>
      <c r="AB444" s="258"/>
      <c r="AC444" s="258"/>
      <c r="AD444" s="258"/>
      <c r="AE444" s="258"/>
      <c r="AF444" s="258"/>
      <c r="AG444" s="259"/>
      <c r="AH444" s="105" t="s">
        <v>164</v>
      </c>
      <c r="AI444" s="105"/>
      <c r="AJ444" s="14"/>
      <c r="AK444" s="14"/>
      <c r="AL444" s="14"/>
      <c r="AM444" s="14"/>
      <c r="AN444" s="14"/>
      <c r="AO444" s="14"/>
      <c r="AP444" s="14"/>
      <c r="AQ444" s="14"/>
      <c r="AR444" s="14"/>
      <c r="AS444" s="14"/>
      <c r="AT444" s="14"/>
      <c r="AU444" s="1"/>
      <c r="AV444" s="1"/>
      <c r="AW444" s="1"/>
      <c r="AX444" s="1"/>
      <c r="AY444" s="1"/>
      <c r="AZ444" s="1"/>
      <c r="BA444" s="1"/>
      <c r="BB444" s="1"/>
      <c r="BC444" s="1"/>
      <c r="BD444" s="1"/>
    </row>
    <row r="445" spans="1:56" ht="2.25" customHeight="1" x14ac:dyDescent="0.25">
      <c r="A445" s="3"/>
      <c r="B445" s="14"/>
      <c r="C445" s="14"/>
      <c r="D445" s="14"/>
      <c r="E445" s="14"/>
      <c r="F445" s="14"/>
      <c r="G445" s="14"/>
      <c r="H445" s="14"/>
      <c r="I445" s="14"/>
      <c r="J445" s="14"/>
      <c r="K445" s="14"/>
      <c r="L445" s="14"/>
      <c r="M445" s="14"/>
      <c r="N445" s="14"/>
      <c r="O445" s="13"/>
      <c r="P445" s="13"/>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
      <c r="AV445" s="1"/>
      <c r="AW445" s="1"/>
      <c r="AX445" s="1"/>
      <c r="AY445" s="1"/>
      <c r="AZ445" s="1"/>
      <c r="BA445" s="1"/>
      <c r="BB445" s="1"/>
      <c r="BC445" s="1"/>
      <c r="BD445" s="1"/>
    </row>
    <row r="446" spans="1:56" ht="15" customHeight="1" x14ac:dyDescent="0.25">
      <c r="A446" s="3"/>
      <c r="B446" s="103" t="s">
        <v>165</v>
      </c>
      <c r="C446" s="104"/>
      <c r="D446" s="104"/>
      <c r="E446" s="104"/>
      <c r="F446" s="104"/>
      <c r="G446" s="104"/>
      <c r="H446" s="104"/>
      <c r="I446" s="104"/>
      <c r="J446" s="104"/>
      <c r="K446" s="104"/>
      <c r="L446" s="104"/>
      <c r="M446" s="104"/>
      <c r="N446" s="104"/>
      <c r="O446" s="104"/>
      <c r="P446" s="16"/>
      <c r="Q446" s="204"/>
      <c r="R446" s="207"/>
      <c r="S446" s="207"/>
      <c r="T446" s="207"/>
      <c r="U446" s="207"/>
      <c r="V446" s="208"/>
      <c r="W446" s="105" t="s">
        <v>135</v>
      </c>
      <c r="X446" s="105"/>
      <c r="Y446" s="14"/>
      <c r="Z446" s="159">
        <f>IF((Q444+Q446)&lt;&gt;0,Q446/(Q444+Q446)*(Z444),0)</f>
        <v>0</v>
      </c>
      <c r="AA446" s="160"/>
      <c r="AB446" s="160"/>
      <c r="AC446" s="160"/>
      <c r="AD446" s="160"/>
      <c r="AE446" s="160"/>
      <c r="AF446" s="160"/>
      <c r="AG446" s="161"/>
      <c r="AH446" s="105" t="s">
        <v>164</v>
      </c>
      <c r="AI446" s="105"/>
      <c r="AJ446" s="14"/>
      <c r="AK446" s="14"/>
      <c r="AL446" s="14"/>
      <c r="AM446" s="14"/>
      <c r="AN446" s="14"/>
      <c r="AO446" s="14"/>
      <c r="AP446" s="14"/>
      <c r="AQ446" s="14"/>
      <c r="AR446" s="14"/>
      <c r="AS446" s="14"/>
      <c r="AT446" s="14"/>
      <c r="AU446" s="1"/>
      <c r="AV446" s="1"/>
      <c r="AW446" s="1"/>
      <c r="AX446" s="1"/>
      <c r="AY446" s="1"/>
      <c r="AZ446" s="1"/>
      <c r="BA446" s="1"/>
      <c r="BB446" s="1"/>
      <c r="BC446" s="1"/>
      <c r="BD446" s="1"/>
    </row>
    <row r="447" spans="1:56" ht="15" customHeight="1" x14ac:dyDescent="0.25">
      <c r="A447" s="3"/>
      <c r="B447" s="15"/>
      <c r="C447" s="16"/>
      <c r="D447" s="16"/>
      <c r="E447" s="16"/>
      <c r="F447" s="16"/>
      <c r="G447" s="16"/>
      <c r="H447" s="16"/>
      <c r="I447" s="16"/>
      <c r="J447" s="16"/>
      <c r="K447" s="16"/>
      <c r="L447" s="16"/>
      <c r="M447" s="16"/>
      <c r="N447" s="16"/>
      <c r="O447" s="16"/>
      <c r="P447" s="16"/>
      <c r="Q447" s="7"/>
      <c r="R447" s="7"/>
      <c r="S447" s="7"/>
      <c r="T447" s="7"/>
      <c r="U447" s="7"/>
      <c r="V447" s="7"/>
      <c r="W447" s="14"/>
      <c r="X447" s="14"/>
      <c r="Y447" s="14"/>
      <c r="Z447" s="60"/>
      <c r="AA447" s="60"/>
      <c r="AB447" s="60"/>
      <c r="AC447" s="60"/>
      <c r="AD447" s="60"/>
      <c r="AE447" s="60"/>
      <c r="AF447" s="60"/>
      <c r="AG447" s="60"/>
      <c r="AH447" s="14"/>
      <c r="AI447" s="14"/>
      <c r="AJ447" s="14"/>
      <c r="AK447" s="14"/>
      <c r="AL447" s="14"/>
      <c r="AM447" s="14"/>
      <c r="AN447" s="14"/>
      <c r="AO447" s="14"/>
      <c r="AP447" s="14"/>
      <c r="AQ447" s="14"/>
      <c r="AR447" s="14"/>
      <c r="AS447" s="14"/>
      <c r="AT447" s="14"/>
      <c r="AU447" s="1"/>
      <c r="AV447" s="1"/>
      <c r="AW447" s="1"/>
      <c r="AX447" s="1"/>
      <c r="AY447" s="1"/>
      <c r="AZ447" s="1"/>
      <c r="BA447" s="1"/>
      <c r="BB447" s="1"/>
      <c r="BC447" s="1"/>
      <c r="BD447" s="1"/>
    </row>
    <row r="448" spans="1:56" ht="15" hidden="1" customHeight="1" x14ac:dyDescent="0.25">
      <c r="A448" s="3"/>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4"/>
      <c r="AQ448" s="14"/>
      <c r="AR448" s="14"/>
      <c r="AS448" s="14"/>
      <c r="AT448" s="14"/>
      <c r="AU448" s="1"/>
      <c r="AV448" s="1"/>
      <c r="AW448" s="1"/>
      <c r="AX448" s="1"/>
      <c r="AY448" s="1"/>
      <c r="AZ448" s="1"/>
      <c r="BA448" s="1"/>
      <c r="BB448" s="1"/>
      <c r="BC448" s="1"/>
      <c r="BD448" s="1"/>
    </row>
    <row r="449" spans="1:56" ht="15" customHeight="1" x14ac:dyDescent="0.25">
      <c r="A449" s="3">
        <v>49</v>
      </c>
      <c r="B449" s="141" t="s">
        <v>174</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4"/>
      <c r="AR449" s="14"/>
      <c r="AS449" s="14"/>
      <c r="AT449" s="14"/>
      <c r="AU449" s="1"/>
      <c r="AV449" s="1"/>
      <c r="AW449" s="1"/>
      <c r="AX449" s="1"/>
      <c r="AY449" s="1"/>
      <c r="AZ449" s="1"/>
      <c r="BA449" s="1"/>
      <c r="BB449" s="1"/>
      <c r="BC449" s="1"/>
      <c r="BD449" s="1"/>
    </row>
    <row r="450" spans="1:56" ht="2.25" customHeight="1" x14ac:dyDescent="0.25">
      <c r="A450" s="3"/>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
      <c r="AV450" s="1"/>
      <c r="AW450" s="1"/>
      <c r="AX450" s="1"/>
      <c r="AY450" s="1"/>
      <c r="AZ450" s="1"/>
      <c r="BA450" s="1"/>
      <c r="BB450" s="1"/>
      <c r="BC450" s="1"/>
      <c r="BD450" s="1"/>
    </row>
    <row r="451" spans="1:56" ht="15" customHeight="1" x14ac:dyDescent="0.25">
      <c r="A451" s="3"/>
      <c r="B451" s="14"/>
      <c r="C451" s="14"/>
      <c r="D451" s="14"/>
      <c r="E451" s="14"/>
      <c r="F451" s="14"/>
      <c r="G451" s="14"/>
      <c r="H451" s="14"/>
      <c r="I451" s="14"/>
      <c r="J451" s="14"/>
      <c r="K451" s="14"/>
      <c r="L451" s="14"/>
      <c r="M451" s="14"/>
      <c r="N451" s="14"/>
      <c r="O451" s="14"/>
      <c r="P451" s="14"/>
      <c r="Q451" s="127" t="s">
        <v>144</v>
      </c>
      <c r="R451" s="186"/>
      <c r="S451" s="186"/>
      <c r="T451" s="186"/>
      <c r="U451" s="186"/>
      <c r="V451" s="186"/>
      <c r="W451" s="186"/>
      <c r="X451" s="186"/>
      <c r="Y451" s="14"/>
      <c r="Z451" s="127" t="s">
        <v>163</v>
      </c>
      <c r="AA451" s="127"/>
      <c r="AB451" s="127"/>
      <c r="AC451" s="127"/>
      <c r="AD451" s="127"/>
      <c r="AE451" s="20"/>
      <c r="AF451" s="20"/>
      <c r="AG451" s="20"/>
      <c r="AH451" s="20"/>
      <c r="AI451" s="17"/>
      <c r="AJ451" s="17"/>
      <c r="AK451" s="17"/>
      <c r="AL451" s="17"/>
      <c r="AM451" s="17"/>
      <c r="AN451" s="17"/>
      <c r="AO451" s="17"/>
      <c r="AP451" s="14"/>
      <c r="AQ451" s="14"/>
      <c r="AR451" s="14"/>
      <c r="AS451" s="14"/>
      <c r="AT451" s="14"/>
      <c r="AU451" s="1"/>
      <c r="AV451" s="1"/>
      <c r="AW451" s="1"/>
      <c r="AX451" s="1"/>
      <c r="AY451" s="1"/>
      <c r="AZ451" s="1"/>
      <c r="BA451" s="1"/>
      <c r="BB451" s="1"/>
      <c r="BC451" s="1"/>
      <c r="BD451" s="1"/>
    </row>
    <row r="452" spans="1:56" ht="2.25" customHeight="1" x14ac:dyDescent="0.25">
      <c r="A452" s="3"/>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7"/>
      <c r="AJ452" s="17"/>
      <c r="AK452" s="17"/>
      <c r="AL452" s="17"/>
      <c r="AM452" s="17"/>
      <c r="AN452" s="17"/>
      <c r="AO452" s="14"/>
      <c r="AP452" s="14"/>
      <c r="AQ452" s="14"/>
      <c r="AR452" s="14"/>
      <c r="AS452" s="14"/>
      <c r="AT452" s="14"/>
      <c r="AU452" s="1"/>
      <c r="AV452" s="1"/>
      <c r="AW452" s="1"/>
      <c r="AX452" s="1"/>
      <c r="AY452" s="1"/>
      <c r="AZ452" s="1"/>
      <c r="BA452" s="1"/>
      <c r="BB452" s="1"/>
      <c r="BC452" s="1"/>
      <c r="BD452" s="1"/>
    </row>
    <row r="453" spans="1:56" ht="15" customHeight="1" x14ac:dyDescent="0.25">
      <c r="A453" s="3"/>
      <c r="B453" s="130" t="s">
        <v>137</v>
      </c>
      <c r="C453" s="105"/>
      <c r="D453" s="105"/>
      <c r="E453" s="105"/>
      <c r="F453" s="105"/>
      <c r="G453" s="105"/>
      <c r="H453" s="105"/>
      <c r="I453" s="105"/>
      <c r="J453" s="105"/>
      <c r="K453" s="105"/>
      <c r="L453" s="105"/>
      <c r="M453" s="105"/>
      <c r="N453" s="105"/>
      <c r="O453" s="105"/>
      <c r="P453" s="16"/>
      <c r="Q453" s="179"/>
      <c r="R453" s="180"/>
      <c r="S453" s="180"/>
      <c r="T453" s="180"/>
      <c r="U453" s="180"/>
      <c r="V453" s="181"/>
      <c r="W453" s="105" t="s">
        <v>135</v>
      </c>
      <c r="X453" s="105"/>
      <c r="Y453" s="14"/>
      <c r="Z453" s="182"/>
      <c r="AA453" s="183"/>
      <c r="AB453" s="183"/>
      <c r="AC453" s="183"/>
      <c r="AD453" s="183"/>
      <c r="AE453" s="184"/>
      <c r="AF453" s="177" t="s">
        <v>164</v>
      </c>
      <c r="AG453" s="178"/>
      <c r="AH453" s="14"/>
      <c r="AI453" s="17"/>
      <c r="AJ453" s="17"/>
      <c r="AK453" s="17"/>
      <c r="AL453" s="17"/>
      <c r="AM453" s="17"/>
      <c r="AN453" s="17"/>
      <c r="AO453" s="14"/>
      <c r="AP453" s="14"/>
      <c r="AQ453" s="14"/>
      <c r="AR453" s="14"/>
      <c r="AS453" s="14"/>
      <c r="AT453" s="14"/>
      <c r="AU453" s="1"/>
      <c r="AV453" s="1"/>
      <c r="AW453" s="1"/>
      <c r="AX453" s="1"/>
      <c r="AY453" s="1"/>
      <c r="AZ453" s="1"/>
      <c r="BA453" s="1"/>
      <c r="BB453" s="1"/>
      <c r="BC453" s="1"/>
      <c r="BD453" s="1"/>
    </row>
    <row r="454" spans="1:56" ht="2.25" customHeight="1" x14ac:dyDescent="0.25">
      <c r="A454" s="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3"/>
      <c r="AA454" s="13"/>
      <c r="AB454" s="13"/>
      <c r="AC454" s="13"/>
      <c r="AD454" s="13"/>
      <c r="AE454" s="13"/>
      <c r="AF454" s="14"/>
      <c r="AG454" s="14"/>
      <c r="AH454" s="14"/>
      <c r="AI454" s="17"/>
      <c r="AJ454" s="17"/>
      <c r="AK454" s="17"/>
      <c r="AL454" s="17"/>
      <c r="AM454" s="17"/>
      <c r="AN454" s="17"/>
      <c r="AO454" s="14"/>
      <c r="AP454" s="14"/>
      <c r="AQ454" s="14"/>
      <c r="AR454" s="14"/>
      <c r="AS454" s="14"/>
      <c r="AT454" s="14"/>
      <c r="AU454" s="1"/>
      <c r="AV454" s="1"/>
      <c r="AW454" s="1"/>
      <c r="AX454" s="1"/>
      <c r="AY454" s="1"/>
      <c r="AZ454" s="1"/>
      <c r="BA454" s="1"/>
      <c r="BB454" s="1"/>
      <c r="BC454" s="1"/>
      <c r="BD454" s="1"/>
    </row>
    <row r="455" spans="1:56" ht="15" customHeight="1" x14ac:dyDescent="0.25">
      <c r="A455" s="3"/>
      <c r="B455" s="130" t="s">
        <v>138</v>
      </c>
      <c r="C455" s="105"/>
      <c r="D455" s="105"/>
      <c r="E455" s="105"/>
      <c r="F455" s="105"/>
      <c r="G455" s="105"/>
      <c r="H455" s="105"/>
      <c r="I455" s="105"/>
      <c r="J455" s="105"/>
      <c r="K455" s="105"/>
      <c r="L455" s="105"/>
      <c r="M455" s="105"/>
      <c r="N455" s="105"/>
      <c r="O455" s="105"/>
      <c r="P455" s="14"/>
      <c r="Q455" s="179"/>
      <c r="R455" s="180"/>
      <c r="S455" s="180"/>
      <c r="T455" s="180"/>
      <c r="U455" s="180"/>
      <c r="V455" s="181"/>
      <c r="W455" s="105" t="s">
        <v>135</v>
      </c>
      <c r="X455" s="105"/>
      <c r="Y455" s="14"/>
      <c r="Z455" s="182"/>
      <c r="AA455" s="183"/>
      <c r="AB455" s="183"/>
      <c r="AC455" s="183"/>
      <c r="AD455" s="183"/>
      <c r="AE455" s="184"/>
      <c r="AF455" s="177" t="s">
        <v>164</v>
      </c>
      <c r="AG455" s="178"/>
      <c r="AH455" s="14"/>
      <c r="AI455" s="17"/>
      <c r="AJ455" s="17"/>
      <c r="AK455" s="17"/>
      <c r="AL455" s="17"/>
      <c r="AM455" s="17"/>
      <c r="AN455" s="17"/>
      <c r="AO455" s="14"/>
      <c r="AP455" s="14"/>
      <c r="AQ455" s="14"/>
      <c r="AR455" s="14"/>
      <c r="AS455" s="14"/>
      <c r="AT455" s="14"/>
      <c r="AU455" s="1"/>
      <c r="AV455" s="1"/>
      <c r="AW455" s="1"/>
      <c r="AX455" s="1"/>
      <c r="AY455" s="1"/>
      <c r="AZ455" s="1"/>
      <c r="BA455" s="1"/>
      <c r="BB455" s="1"/>
      <c r="BC455" s="1"/>
      <c r="BD455" s="1"/>
    </row>
    <row r="456" spans="1:56" ht="15" customHeight="1" x14ac:dyDescent="0.25">
      <c r="A456" s="3"/>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7"/>
      <c r="AJ456" s="17"/>
      <c r="AK456" s="17"/>
      <c r="AL456" s="17"/>
      <c r="AM456" s="17"/>
      <c r="AN456" s="17"/>
      <c r="AO456" s="14"/>
      <c r="AP456" s="14"/>
      <c r="AQ456" s="14"/>
      <c r="AR456" s="14"/>
      <c r="AS456" s="14"/>
      <c r="AT456" s="14"/>
      <c r="AU456" s="1"/>
      <c r="AV456" s="1"/>
      <c r="AW456" s="1"/>
      <c r="AX456" s="1"/>
      <c r="AY456" s="1"/>
      <c r="AZ456" s="1"/>
      <c r="BA456" s="1"/>
      <c r="BB456" s="1"/>
      <c r="BC456" s="1"/>
      <c r="BD456" s="1"/>
    </row>
    <row r="457" spans="1:56" ht="15" customHeight="1" x14ac:dyDescent="0.25">
      <c r="A457" s="3"/>
      <c r="B457" s="131" t="s">
        <v>175</v>
      </c>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c r="AO457" s="131"/>
      <c r="AP457" s="132"/>
      <c r="AQ457" s="14"/>
      <c r="AR457" s="14"/>
      <c r="AS457" s="14"/>
      <c r="AT457" s="14"/>
      <c r="AU457" s="1"/>
      <c r="AV457" s="1"/>
      <c r="AW457" s="1"/>
      <c r="AX457" s="1"/>
      <c r="AY457" s="1"/>
      <c r="AZ457" s="1"/>
      <c r="BA457" s="1"/>
      <c r="BB457" s="1"/>
      <c r="BC457" s="1"/>
      <c r="BD457" s="1"/>
    </row>
    <row r="458" spans="1:56" ht="15" customHeight="1" x14ac:dyDescent="0.25">
      <c r="A458" s="3"/>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
      <c r="AV458" s="1"/>
      <c r="AW458" s="1"/>
      <c r="AX458" s="1"/>
      <c r="AY458" s="1"/>
      <c r="AZ458" s="1"/>
      <c r="BA458" s="1"/>
      <c r="BB458" s="1"/>
      <c r="BC458" s="1"/>
      <c r="BD458" s="1"/>
    </row>
    <row r="459" spans="1:56" ht="15" customHeight="1" x14ac:dyDescent="0.25">
      <c r="A459" s="3">
        <v>50</v>
      </c>
      <c r="B459" s="141" t="s">
        <v>176</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4"/>
      <c r="AR459" s="14"/>
      <c r="AS459" s="14"/>
      <c r="AT459" s="14"/>
      <c r="AU459" s="1"/>
      <c r="AV459" s="1"/>
      <c r="AW459" s="1"/>
      <c r="AX459" s="1"/>
      <c r="AY459" s="1"/>
      <c r="AZ459" s="1"/>
      <c r="BA459" s="1"/>
      <c r="BB459" s="1"/>
      <c r="BC459" s="1"/>
      <c r="BD459" s="1"/>
    </row>
    <row r="460" spans="1:56" ht="2.25" customHeight="1" x14ac:dyDescent="0.25">
      <c r="A460" s="3"/>
      <c r="B460" s="14"/>
      <c r="C460" s="14"/>
      <c r="D460" s="14"/>
      <c r="E460" s="14"/>
      <c r="F460" s="14"/>
      <c r="G460" s="14"/>
      <c r="H460" s="14"/>
      <c r="I460" s="14"/>
      <c r="J460" s="14"/>
      <c r="K460" s="14"/>
      <c r="L460" s="14"/>
      <c r="M460" s="14"/>
      <c r="N460" s="13"/>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
      <c r="AV460" s="1"/>
      <c r="AW460" s="1"/>
      <c r="AX460" s="1"/>
      <c r="AY460" s="1"/>
      <c r="AZ460" s="1"/>
      <c r="BA460" s="1"/>
      <c r="BB460" s="1"/>
      <c r="BC460" s="1"/>
      <c r="BD460" s="1"/>
    </row>
    <row r="461" spans="1:56" ht="15" customHeight="1" x14ac:dyDescent="0.25">
      <c r="A461" s="3"/>
      <c r="B461" s="168" t="s">
        <v>177</v>
      </c>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68"/>
      <c r="AL461" s="168"/>
      <c r="AM461" s="168"/>
      <c r="AN461" s="168"/>
      <c r="AO461" s="168"/>
      <c r="AP461" s="168"/>
      <c r="AQ461" s="14"/>
      <c r="AR461" s="14"/>
      <c r="AS461" s="14"/>
      <c r="AT461" s="14"/>
      <c r="AU461" s="1"/>
      <c r="AV461" s="1"/>
      <c r="AW461" s="1"/>
      <c r="AX461" s="1"/>
      <c r="AY461" s="1"/>
      <c r="AZ461" s="1"/>
      <c r="BA461" s="1"/>
      <c r="BB461" s="1"/>
      <c r="BC461" s="1"/>
      <c r="BD461" s="1"/>
    </row>
    <row r="462" spans="1:56" ht="15" customHeight="1" x14ac:dyDescent="0.25">
      <c r="A462" s="3"/>
      <c r="B462" s="14"/>
      <c r="C462" s="14"/>
      <c r="D462" s="14"/>
      <c r="E462" s="14"/>
      <c r="F462" s="14"/>
      <c r="G462" s="14"/>
      <c r="H462" s="14"/>
      <c r="I462" s="14"/>
      <c r="J462" s="14"/>
      <c r="K462" s="14"/>
      <c r="L462" s="14"/>
      <c r="M462" s="14"/>
      <c r="N462" s="13"/>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
      <c r="AV462" s="1"/>
      <c r="AW462" s="1"/>
      <c r="AX462" s="1"/>
      <c r="AY462" s="1"/>
      <c r="AZ462" s="1"/>
      <c r="BA462" s="1"/>
      <c r="BB462" s="1"/>
      <c r="BC462" s="1"/>
      <c r="BD462" s="1"/>
    </row>
    <row r="463" spans="1:56" ht="15" customHeight="1" x14ac:dyDescent="0.25">
      <c r="A463" s="3"/>
      <c r="B463" s="162"/>
      <c r="C463" s="163"/>
      <c r="D463" s="163"/>
      <c r="E463" s="163"/>
      <c r="F463" s="163"/>
      <c r="G463" s="163"/>
      <c r="H463" s="163"/>
      <c r="I463" s="164"/>
      <c r="J463" s="105" t="s">
        <v>164</v>
      </c>
      <c r="K463" s="105"/>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
      <c r="AV463" s="1"/>
      <c r="AW463" s="1"/>
      <c r="AX463" s="1"/>
      <c r="AY463" s="1"/>
      <c r="AZ463" s="1"/>
      <c r="BA463" s="1"/>
      <c r="BB463" s="1"/>
      <c r="BC463" s="1"/>
      <c r="BD463" s="1"/>
    </row>
    <row r="464" spans="1:56" ht="15" customHeight="1" x14ac:dyDescent="0.25">
      <c r="A464" s="3"/>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
      <c r="AV464" s="1"/>
      <c r="AW464" s="1"/>
      <c r="AX464" s="1"/>
      <c r="AY464" s="1"/>
      <c r="AZ464" s="1"/>
      <c r="BA464" s="1"/>
      <c r="BB464" s="1"/>
      <c r="BC464" s="1"/>
      <c r="BD464" s="1"/>
    </row>
    <row r="465" spans="1:56" ht="15" customHeight="1" x14ac:dyDescent="0.25">
      <c r="A465" s="3">
        <v>51</v>
      </c>
      <c r="B465" s="169" t="s">
        <v>178</v>
      </c>
      <c r="C465" s="169"/>
      <c r="D465" s="169"/>
      <c r="E465" s="169"/>
      <c r="F465" s="169"/>
      <c r="G465" s="169"/>
      <c r="H465" s="169"/>
      <c r="I465" s="169"/>
      <c r="J465" s="169"/>
      <c r="K465" s="169"/>
      <c r="L465" s="169"/>
      <c r="M465" s="169"/>
      <c r="N465" s="169"/>
      <c r="O465" s="169"/>
      <c r="P465" s="169"/>
      <c r="Q465" s="169"/>
      <c r="R465" s="169"/>
      <c r="S465" s="169"/>
      <c r="T465" s="169"/>
      <c r="U465" s="169"/>
      <c r="V465" s="169"/>
      <c r="W465" s="169"/>
      <c r="X465" s="169"/>
      <c r="Y465" s="169"/>
      <c r="Z465" s="169"/>
      <c r="AA465" s="169"/>
      <c r="AB465" s="169"/>
      <c r="AC465" s="169"/>
      <c r="AD465" s="169"/>
      <c r="AE465" s="169"/>
      <c r="AF465" s="169"/>
      <c r="AG465" s="169"/>
      <c r="AH465" s="169"/>
      <c r="AI465" s="169"/>
      <c r="AJ465" s="169"/>
      <c r="AK465" s="169"/>
      <c r="AL465" s="169"/>
      <c r="AM465" s="169"/>
      <c r="AN465" s="169"/>
      <c r="AO465" s="169"/>
      <c r="AP465" s="169"/>
      <c r="AQ465" s="14"/>
      <c r="AR465" s="14"/>
      <c r="AS465" s="14"/>
      <c r="AT465" s="14"/>
      <c r="AU465" s="1"/>
      <c r="AV465" s="1"/>
      <c r="AW465" s="1"/>
      <c r="AX465" s="1"/>
      <c r="AY465" s="1"/>
      <c r="AZ465" s="1"/>
      <c r="BA465" s="1"/>
      <c r="BB465" s="1"/>
      <c r="BC465" s="1"/>
      <c r="BD465" s="1"/>
    </row>
    <row r="466" spans="1:56" ht="15" customHeight="1" x14ac:dyDescent="0.25">
      <c r="A466" s="3"/>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
      <c r="AV466" s="1"/>
      <c r="AW466" s="1"/>
      <c r="AX466" s="1"/>
      <c r="AY466" s="1"/>
      <c r="AZ466" s="1"/>
      <c r="BA466" s="1"/>
      <c r="BB466" s="1"/>
      <c r="BC466" s="1"/>
      <c r="BD466" s="1"/>
    </row>
    <row r="467" spans="1:56" ht="15" customHeight="1" x14ac:dyDescent="0.25">
      <c r="A467" s="3"/>
      <c r="B467" s="131" t="s">
        <v>179</v>
      </c>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c r="AO467" s="131"/>
      <c r="AP467" s="132"/>
      <c r="AQ467" s="14"/>
      <c r="AR467" s="14"/>
      <c r="AS467" s="14"/>
      <c r="AT467" s="14"/>
      <c r="AU467" s="1"/>
      <c r="AV467" s="1"/>
      <c r="AW467" s="1"/>
      <c r="AX467" s="1"/>
      <c r="AY467" s="1"/>
      <c r="AZ467" s="1"/>
      <c r="BA467" s="1"/>
      <c r="BB467" s="1"/>
      <c r="BC467" s="1"/>
      <c r="BD467" s="1"/>
    </row>
    <row r="468" spans="1:56" ht="15" customHeight="1" x14ac:dyDescent="0.25">
      <c r="A468" s="3"/>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
      <c r="AV468" s="1"/>
      <c r="AW468" s="1"/>
      <c r="AX468" s="1"/>
      <c r="AY468" s="1"/>
      <c r="AZ468" s="1"/>
      <c r="BA468" s="1"/>
      <c r="BB468" s="1"/>
      <c r="BC468" s="1"/>
      <c r="BD468" s="1"/>
    </row>
    <row r="469" spans="1:56" ht="15" customHeight="1" x14ac:dyDescent="0.25">
      <c r="A469" s="3">
        <v>52</v>
      </c>
      <c r="B469" s="20" t="s">
        <v>180</v>
      </c>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
      <c r="AV469" s="1"/>
      <c r="AW469" s="1"/>
      <c r="AX469" s="1"/>
      <c r="AY469" s="1"/>
      <c r="AZ469" s="1"/>
      <c r="BA469" s="1"/>
      <c r="BB469" s="1"/>
      <c r="BC469" s="1"/>
      <c r="BD469" s="1"/>
    </row>
    <row r="470" spans="1:56" ht="2.25" customHeight="1" x14ac:dyDescent="0.25">
      <c r="A470" s="3"/>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
      <c r="AV470" s="1"/>
      <c r="AW470" s="1"/>
      <c r="AX470" s="1"/>
      <c r="AY470" s="1"/>
      <c r="AZ470" s="1"/>
      <c r="BA470" s="1"/>
      <c r="BB470" s="1"/>
      <c r="BC470" s="1"/>
      <c r="BD470" s="1"/>
    </row>
    <row r="471" spans="1:56" ht="15" customHeight="1" x14ac:dyDescent="0.25">
      <c r="A471" s="3"/>
      <c r="B471" s="102" t="s">
        <v>181</v>
      </c>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c r="AD471" s="102"/>
      <c r="AE471" s="102"/>
      <c r="AF471" s="102"/>
      <c r="AG471" s="102"/>
      <c r="AH471" s="102"/>
      <c r="AI471" s="102"/>
      <c r="AJ471" s="102"/>
      <c r="AK471" s="102"/>
      <c r="AL471" s="102"/>
      <c r="AM471" s="102"/>
      <c r="AN471" s="102"/>
      <c r="AO471" s="102"/>
      <c r="AP471" s="102"/>
      <c r="AQ471" s="14"/>
      <c r="AR471" s="14"/>
      <c r="AS471" s="14"/>
      <c r="AT471" s="14"/>
      <c r="AU471" s="1"/>
      <c r="AV471" s="1"/>
      <c r="AW471" s="1"/>
      <c r="AX471" s="1"/>
      <c r="AY471" s="1"/>
      <c r="AZ471" s="1"/>
      <c r="BA471" s="1"/>
      <c r="BB471" s="1"/>
      <c r="BC471" s="1"/>
      <c r="BD471" s="1"/>
    </row>
    <row r="472" spans="1:56" ht="15" customHeight="1" x14ac:dyDescent="0.25">
      <c r="A472" s="3"/>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c r="AD472" s="102"/>
      <c r="AE472" s="102"/>
      <c r="AF472" s="102"/>
      <c r="AG472" s="102"/>
      <c r="AH472" s="102"/>
      <c r="AI472" s="102"/>
      <c r="AJ472" s="102"/>
      <c r="AK472" s="102"/>
      <c r="AL472" s="102"/>
      <c r="AM472" s="102"/>
      <c r="AN472" s="102"/>
      <c r="AO472" s="102"/>
      <c r="AP472" s="102"/>
      <c r="AQ472" s="14"/>
      <c r="AR472" s="14"/>
      <c r="AS472" s="14"/>
      <c r="AT472" s="14"/>
      <c r="AU472" s="1"/>
      <c r="AV472" s="1"/>
      <c r="AW472" s="1"/>
      <c r="AX472" s="1"/>
      <c r="AY472" s="1"/>
      <c r="AZ472" s="1"/>
      <c r="BA472" s="1"/>
      <c r="BB472" s="1"/>
      <c r="BC472" s="1"/>
      <c r="BD472" s="1"/>
    </row>
    <row r="473" spans="1:56" ht="15" customHeight="1" x14ac:dyDescent="0.25">
      <c r="A473" s="3"/>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c r="AD473" s="102"/>
      <c r="AE473" s="102"/>
      <c r="AF473" s="102"/>
      <c r="AG473" s="102"/>
      <c r="AH473" s="102"/>
      <c r="AI473" s="102"/>
      <c r="AJ473" s="102"/>
      <c r="AK473" s="102"/>
      <c r="AL473" s="102"/>
      <c r="AM473" s="102"/>
      <c r="AN473" s="102"/>
      <c r="AO473" s="102"/>
      <c r="AP473" s="102"/>
      <c r="AQ473" s="14"/>
      <c r="AR473" s="14"/>
      <c r="AS473" s="14"/>
      <c r="AT473" s="14"/>
      <c r="AU473" s="1"/>
      <c r="AV473" s="1"/>
      <c r="AW473" s="1"/>
      <c r="AX473" s="1"/>
      <c r="AY473" s="1"/>
      <c r="AZ473" s="1"/>
      <c r="BA473" s="1"/>
      <c r="BB473" s="1"/>
      <c r="BC473" s="1"/>
      <c r="BD473" s="1"/>
    </row>
    <row r="474" spans="1:56" ht="15" customHeight="1" x14ac:dyDescent="0.25">
      <c r="A474" s="3"/>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c r="AD474" s="102"/>
      <c r="AE474" s="102"/>
      <c r="AF474" s="102"/>
      <c r="AG474" s="102"/>
      <c r="AH474" s="102"/>
      <c r="AI474" s="102"/>
      <c r="AJ474" s="102"/>
      <c r="AK474" s="102"/>
      <c r="AL474" s="102"/>
      <c r="AM474" s="102"/>
      <c r="AN474" s="102"/>
      <c r="AO474" s="102"/>
      <c r="AP474" s="102"/>
      <c r="AQ474" s="14"/>
      <c r="AR474" s="14"/>
      <c r="AS474" s="14"/>
      <c r="AT474" s="14"/>
      <c r="AU474" s="1"/>
      <c r="AV474" s="1"/>
      <c r="AW474" s="1"/>
      <c r="AX474" s="1"/>
      <c r="AY474" s="1"/>
      <c r="AZ474" s="1"/>
      <c r="BA474" s="1"/>
      <c r="BB474" s="1"/>
      <c r="BC474" s="1"/>
      <c r="BD474" s="1"/>
    </row>
    <row r="475" spans="1:56" ht="15" customHeight="1" x14ac:dyDescent="0.25">
      <c r="A475" s="3"/>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14"/>
      <c r="AR475" s="14"/>
      <c r="AS475" s="14"/>
      <c r="AT475" s="14"/>
      <c r="AU475" s="1"/>
      <c r="AV475" s="1"/>
      <c r="AW475" s="1"/>
      <c r="AX475" s="1"/>
      <c r="AY475" s="1"/>
      <c r="AZ475" s="1"/>
      <c r="BA475" s="1"/>
      <c r="BB475" s="1"/>
      <c r="BC475" s="1"/>
      <c r="BD475" s="1"/>
    </row>
    <row r="476" spans="1:56" ht="15" customHeight="1" x14ac:dyDescent="0.25">
      <c r="A476" s="3"/>
      <c r="B476" s="103" t="s">
        <v>182</v>
      </c>
      <c r="C476" s="104"/>
      <c r="D476" s="104"/>
      <c r="E476" s="104"/>
      <c r="F476" s="104"/>
      <c r="G476" s="104"/>
      <c r="H476" s="104"/>
      <c r="I476" s="104"/>
      <c r="J476" s="104"/>
      <c r="K476" s="104"/>
      <c r="L476" s="104"/>
      <c r="M476" s="104"/>
      <c r="N476" s="104"/>
      <c r="O476" s="104"/>
      <c r="P476" s="14"/>
      <c r="Q476" s="162"/>
      <c r="R476" s="163"/>
      <c r="S476" s="163"/>
      <c r="T476" s="163"/>
      <c r="U476" s="163"/>
      <c r="V476" s="163"/>
      <c r="W476" s="163"/>
      <c r="X476" s="164"/>
      <c r="Y476" s="105" t="s">
        <v>164</v>
      </c>
      <c r="Z476" s="105"/>
      <c r="AA476" s="14"/>
      <c r="AB476" s="14"/>
      <c r="AC476" s="14"/>
      <c r="AD476" s="14"/>
      <c r="AE476" s="14"/>
      <c r="AF476" s="14"/>
      <c r="AG476" s="14"/>
      <c r="AH476" s="14"/>
      <c r="AI476" s="14"/>
      <c r="AJ476" s="14"/>
      <c r="AK476" s="14"/>
      <c r="AL476" s="14"/>
      <c r="AM476" s="14"/>
      <c r="AN476" s="14"/>
      <c r="AO476" s="14"/>
      <c r="AP476" s="14"/>
      <c r="AQ476" s="14"/>
      <c r="AR476" s="14"/>
      <c r="AS476" s="14"/>
      <c r="AT476" s="14"/>
      <c r="AU476" s="1"/>
      <c r="AV476" s="1"/>
      <c r="AW476" s="1"/>
      <c r="AX476" s="1"/>
      <c r="AY476" s="1"/>
      <c r="AZ476" s="1"/>
      <c r="BA476" s="1"/>
      <c r="BB476" s="1"/>
      <c r="BC476" s="1"/>
      <c r="BD476" s="1"/>
    </row>
    <row r="477" spans="1:56" ht="2.25" customHeight="1" x14ac:dyDescent="0.25">
      <c r="A477" s="3"/>
      <c r="B477" s="14"/>
      <c r="C477" s="14"/>
      <c r="D477" s="14"/>
      <c r="E477" s="14"/>
      <c r="F477" s="14"/>
      <c r="G477" s="14"/>
      <c r="H477" s="14"/>
      <c r="I477" s="14"/>
      <c r="J477" s="14"/>
      <c r="K477" s="14"/>
      <c r="L477" s="14"/>
      <c r="M477" s="14"/>
      <c r="N477" s="14"/>
      <c r="O477" s="13"/>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
      <c r="AV477" s="1"/>
      <c r="AW477" s="1"/>
      <c r="AX477" s="1"/>
      <c r="AY477" s="1"/>
      <c r="AZ477" s="1"/>
      <c r="BA477" s="1"/>
      <c r="BB477" s="1"/>
      <c r="BC477" s="1"/>
      <c r="BD477" s="1"/>
    </row>
    <row r="478" spans="1:56" ht="15" customHeight="1" x14ac:dyDescent="0.25">
      <c r="A478" s="3"/>
      <c r="B478" s="103" t="s">
        <v>183</v>
      </c>
      <c r="C478" s="104"/>
      <c r="D478" s="104"/>
      <c r="E478" s="104"/>
      <c r="F478" s="104"/>
      <c r="G478" s="104"/>
      <c r="H478" s="104"/>
      <c r="I478" s="104"/>
      <c r="J478" s="104"/>
      <c r="K478" s="104"/>
      <c r="L478" s="104"/>
      <c r="M478" s="104"/>
      <c r="N478" s="104"/>
      <c r="O478" s="104"/>
      <c r="P478" s="14"/>
      <c r="Q478" s="159">
        <f>AG391+Z416+Z418</f>
        <v>0</v>
      </c>
      <c r="R478" s="160"/>
      <c r="S478" s="160"/>
      <c r="T478" s="160"/>
      <c r="U478" s="160"/>
      <c r="V478" s="160"/>
      <c r="W478" s="160"/>
      <c r="X478" s="161"/>
      <c r="Y478" s="105" t="s">
        <v>164</v>
      </c>
      <c r="Z478" s="105"/>
      <c r="AA478" s="14"/>
      <c r="AB478" s="14"/>
      <c r="AC478" s="14"/>
      <c r="AD478" s="14"/>
      <c r="AE478" s="14"/>
      <c r="AF478" s="14"/>
      <c r="AG478" s="14"/>
      <c r="AH478" s="14"/>
      <c r="AI478" s="14"/>
      <c r="AJ478" s="14"/>
      <c r="AK478" s="14"/>
      <c r="AL478" s="14"/>
      <c r="AM478" s="14"/>
      <c r="AN478" s="14"/>
      <c r="AO478" s="14"/>
      <c r="AP478" s="14"/>
      <c r="AQ478" s="14"/>
      <c r="AR478" s="14"/>
      <c r="AS478" s="14"/>
      <c r="AT478" s="14"/>
      <c r="AU478" s="1"/>
      <c r="AV478" s="1"/>
      <c r="AW478" s="1"/>
      <c r="AX478" s="1"/>
      <c r="AY478" s="1"/>
      <c r="AZ478" s="1"/>
      <c r="BA478" s="1"/>
      <c r="BB478" s="1"/>
      <c r="BC478" s="1"/>
      <c r="BD478" s="1"/>
    </row>
    <row r="479" spans="1:56" ht="2.25" customHeight="1" x14ac:dyDescent="0.25">
      <c r="A479" s="3"/>
      <c r="B479" s="14"/>
      <c r="C479" s="14"/>
      <c r="D479" s="14"/>
      <c r="E479" s="14"/>
      <c r="F479" s="14"/>
      <c r="G479" s="14"/>
      <c r="H479" s="14"/>
      <c r="I479" s="14"/>
      <c r="J479" s="14"/>
      <c r="K479" s="14"/>
      <c r="L479" s="14"/>
      <c r="M479" s="14"/>
      <c r="N479" s="14"/>
      <c r="O479" s="13"/>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
      <c r="AV479" s="1"/>
      <c r="AW479" s="1"/>
      <c r="AX479" s="1"/>
      <c r="AY479" s="1"/>
      <c r="AZ479" s="1"/>
      <c r="BA479" s="1"/>
      <c r="BB479" s="1"/>
      <c r="BC479" s="1"/>
      <c r="BD479" s="1"/>
    </row>
    <row r="480" spans="1:56" ht="15" customHeight="1" x14ac:dyDescent="0.25">
      <c r="A480" s="3"/>
      <c r="B480" s="103" t="s">
        <v>184</v>
      </c>
      <c r="C480" s="104"/>
      <c r="D480" s="104"/>
      <c r="E480" s="104"/>
      <c r="F480" s="104"/>
      <c r="G480" s="104"/>
      <c r="H480" s="104"/>
      <c r="I480" s="104"/>
      <c r="J480" s="104"/>
      <c r="K480" s="104"/>
      <c r="L480" s="104"/>
      <c r="M480" s="104"/>
      <c r="N480" s="104"/>
      <c r="O480" s="104"/>
      <c r="P480" s="14"/>
      <c r="Q480" s="159">
        <f>Z444</f>
        <v>0</v>
      </c>
      <c r="R480" s="160"/>
      <c r="S480" s="160"/>
      <c r="T480" s="160"/>
      <c r="U480" s="160"/>
      <c r="V480" s="160"/>
      <c r="W480" s="160"/>
      <c r="X480" s="161"/>
      <c r="Y480" s="105" t="s">
        <v>164</v>
      </c>
      <c r="Z480" s="105"/>
      <c r="AA480" s="14"/>
      <c r="AB480" s="14"/>
      <c r="AC480" s="14"/>
      <c r="AD480" s="14"/>
      <c r="AE480" s="14"/>
      <c r="AF480" s="14"/>
      <c r="AG480" s="14"/>
      <c r="AH480" s="14"/>
      <c r="AI480" s="14"/>
      <c r="AJ480" s="14"/>
      <c r="AK480" s="14"/>
      <c r="AL480" s="14"/>
      <c r="AM480" s="14"/>
      <c r="AN480" s="14"/>
      <c r="AO480" s="14"/>
      <c r="AP480" s="14"/>
      <c r="AQ480" s="14"/>
      <c r="AR480" s="14"/>
      <c r="AS480" s="14"/>
      <c r="AT480" s="14"/>
      <c r="AU480" s="1"/>
      <c r="AV480" s="1"/>
      <c r="AW480" s="1"/>
      <c r="AX480" s="1"/>
      <c r="AY480" s="1"/>
      <c r="AZ480" s="1"/>
      <c r="BA480" s="1"/>
      <c r="BB480" s="1"/>
      <c r="BC480" s="1"/>
      <c r="BD480" s="1"/>
    </row>
    <row r="481" spans="1:56" ht="2.25" customHeight="1" x14ac:dyDescent="0.25">
      <c r="A481" s="3"/>
      <c r="B481" s="14"/>
      <c r="C481" s="14"/>
      <c r="D481" s="14"/>
      <c r="E481" s="14"/>
      <c r="F481" s="14"/>
      <c r="G481" s="14"/>
      <c r="H481" s="14"/>
      <c r="I481" s="14"/>
      <c r="J481" s="14"/>
      <c r="K481" s="14"/>
      <c r="L481" s="14"/>
      <c r="M481" s="14"/>
      <c r="N481" s="14"/>
      <c r="O481" s="13"/>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
      <c r="AV481" s="1"/>
      <c r="AW481" s="1"/>
      <c r="AX481" s="1"/>
      <c r="AY481" s="1"/>
      <c r="AZ481" s="1"/>
      <c r="BA481" s="1"/>
      <c r="BB481" s="1"/>
      <c r="BC481" s="1"/>
      <c r="BD481" s="1"/>
    </row>
    <row r="482" spans="1:56" ht="15" customHeight="1" x14ac:dyDescent="0.25">
      <c r="A482" s="3"/>
      <c r="B482" s="260" t="s">
        <v>185</v>
      </c>
      <c r="C482" s="167"/>
      <c r="D482" s="167"/>
      <c r="E482" s="167"/>
      <c r="F482" s="167"/>
      <c r="G482" s="167"/>
      <c r="H482" s="167"/>
      <c r="I482" s="167"/>
      <c r="J482" s="167"/>
      <c r="K482" s="167"/>
      <c r="L482" s="167"/>
      <c r="M482" s="167"/>
      <c r="N482" s="167"/>
      <c r="O482" s="167"/>
      <c r="P482" s="14"/>
      <c r="Q482" s="14"/>
      <c r="R482" s="14"/>
      <c r="S482" s="14"/>
      <c r="T482" s="14"/>
      <c r="U482" s="14"/>
      <c r="V482" s="14"/>
      <c r="W482" s="14"/>
      <c r="X482" s="14"/>
      <c r="Y482" s="14"/>
      <c r="Z482" s="14"/>
      <c r="AA482" s="159">
        <f>IF(Z446&lt;&gt;0,Z446,0)+IF(AG393&lt;&gt;0,AG393,0)</f>
        <v>0</v>
      </c>
      <c r="AB482" s="160"/>
      <c r="AC482" s="160"/>
      <c r="AD482" s="160"/>
      <c r="AE482" s="160"/>
      <c r="AF482" s="160"/>
      <c r="AG482" s="160"/>
      <c r="AH482" s="161"/>
      <c r="AI482" s="105" t="s">
        <v>164</v>
      </c>
      <c r="AJ482" s="105"/>
      <c r="AK482" s="14"/>
      <c r="AL482" s="14"/>
      <c r="AM482" s="14"/>
      <c r="AN482" s="14"/>
      <c r="AO482" s="14"/>
      <c r="AP482" s="14"/>
      <c r="AQ482" s="14"/>
      <c r="AR482" s="14"/>
      <c r="AS482" s="14"/>
      <c r="AT482" s="14"/>
      <c r="AU482" s="1"/>
      <c r="AV482" s="1"/>
      <c r="AW482" s="1"/>
      <c r="AX482" s="1"/>
      <c r="AY482" s="1"/>
      <c r="AZ482" s="1"/>
      <c r="BA482" s="1"/>
      <c r="BB482" s="1"/>
      <c r="BC482" s="1"/>
      <c r="BD482" s="1"/>
    </row>
    <row r="483" spans="1:56" ht="2.25" customHeight="1" x14ac:dyDescent="0.25">
      <c r="A483" s="3"/>
      <c r="B483" s="14"/>
      <c r="C483" s="14"/>
      <c r="D483" s="14"/>
      <c r="E483" s="14"/>
      <c r="F483" s="14"/>
      <c r="G483" s="14"/>
      <c r="H483" s="14"/>
      <c r="I483" s="14"/>
      <c r="J483" s="14"/>
      <c r="K483" s="14"/>
      <c r="L483" s="14"/>
      <c r="M483" s="14"/>
      <c r="N483" s="14"/>
      <c r="O483" s="13"/>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
      <c r="AV483" s="1"/>
      <c r="AW483" s="1"/>
      <c r="AX483" s="1"/>
      <c r="AY483" s="1"/>
      <c r="AZ483" s="1"/>
      <c r="BA483" s="1"/>
      <c r="BB483" s="1"/>
      <c r="BC483" s="1"/>
      <c r="BD483" s="1"/>
    </row>
    <row r="484" spans="1:56" ht="15" customHeight="1" x14ac:dyDescent="0.25">
      <c r="A484" s="3"/>
      <c r="B484" s="103" t="s">
        <v>186</v>
      </c>
      <c r="C484" s="104"/>
      <c r="D484" s="104"/>
      <c r="E484" s="104"/>
      <c r="F484" s="104"/>
      <c r="G484" s="104"/>
      <c r="H484" s="104"/>
      <c r="I484" s="104"/>
      <c r="J484" s="104"/>
      <c r="K484" s="104"/>
      <c r="L484" s="104"/>
      <c r="M484" s="104"/>
      <c r="N484" s="104"/>
      <c r="O484" s="10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
      <c r="AV484" s="1"/>
      <c r="AW484" s="1"/>
      <c r="AX484" s="1"/>
      <c r="AY484" s="1"/>
      <c r="AZ484" s="1"/>
      <c r="BA484" s="1"/>
      <c r="BB484" s="1"/>
      <c r="BC484" s="1"/>
      <c r="BD484" s="1"/>
    </row>
    <row r="485" spans="1:56" ht="15" customHeight="1" x14ac:dyDescent="0.25">
      <c r="A485" s="3"/>
      <c r="B485" s="104"/>
      <c r="C485" s="104"/>
      <c r="D485" s="104"/>
      <c r="E485" s="104"/>
      <c r="F485" s="104"/>
      <c r="G485" s="104"/>
      <c r="H485" s="104"/>
      <c r="I485" s="104"/>
      <c r="J485" s="104"/>
      <c r="K485" s="104"/>
      <c r="L485" s="104"/>
      <c r="M485" s="104"/>
      <c r="N485" s="104"/>
      <c r="O485" s="104"/>
      <c r="P485" s="14"/>
      <c r="Q485" s="159">
        <f>Z455+Z453</f>
        <v>0</v>
      </c>
      <c r="R485" s="160"/>
      <c r="S485" s="160"/>
      <c r="T485" s="160"/>
      <c r="U485" s="160"/>
      <c r="V485" s="160"/>
      <c r="W485" s="160"/>
      <c r="X485" s="161"/>
      <c r="Y485" s="105" t="s">
        <v>164</v>
      </c>
      <c r="Z485" s="105"/>
      <c r="AA485" s="14"/>
      <c r="AB485" s="14"/>
      <c r="AC485" s="14"/>
      <c r="AD485" s="14"/>
      <c r="AE485" s="14"/>
      <c r="AF485" s="14"/>
      <c r="AG485" s="14"/>
      <c r="AH485" s="14"/>
      <c r="AI485" s="14"/>
      <c r="AJ485" s="14"/>
      <c r="AK485" s="14"/>
      <c r="AL485" s="14"/>
      <c r="AM485" s="14"/>
      <c r="AN485" s="14"/>
      <c r="AO485" s="14"/>
      <c r="AP485" s="14"/>
      <c r="AQ485" s="14"/>
      <c r="AR485" s="14"/>
      <c r="AS485" s="14"/>
      <c r="AT485" s="14"/>
      <c r="AU485" s="1"/>
      <c r="AV485" s="1"/>
      <c r="AW485" s="1"/>
      <c r="AX485" s="1"/>
      <c r="AY485" s="1"/>
      <c r="AZ485" s="1"/>
      <c r="BA485" s="1"/>
      <c r="BB485" s="1"/>
      <c r="BC485" s="1"/>
      <c r="BD485" s="1"/>
    </row>
    <row r="486" spans="1:56" ht="2.25" customHeight="1" x14ac:dyDescent="0.25">
      <c r="A486" s="3"/>
      <c r="B486" s="14"/>
      <c r="C486" s="14"/>
      <c r="D486" s="14"/>
      <c r="E486" s="14"/>
      <c r="F486" s="14"/>
      <c r="G486" s="14"/>
      <c r="H486" s="14"/>
      <c r="I486" s="14"/>
      <c r="J486" s="14"/>
      <c r="K486" s="14"/>
      <c r="L486" s="14"/>
      <c r="M486" s="14"/>
      <c r="N486" s="14"/>
      <c r="O486" s="13"/>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
      <c r="AV486" s="1"/>
      <c r="AW486" s="1"/>
      <c r="AX486" s="1"/>
      <c r="AY486" s="1"/>
      <c r="AZ486" s="1"/>
      <c r="BA486" s="1"/>
      <c r="BB486" s="1"/>
      <c r="BC486" s="1"/>
      <c r="BD486" s="1"/>
    </row>
    <row r="487" spans="1:56" ht="15" customHeight="1" x14ac:dyDescent="0.25">
      <c r="A487" s="3"/>
      <c r="B487" s="103" t="s">
        <v>187</v>
      </c>
      <c r="C487" s="104"/>
      <c r="D487" s="104"/>
      <c r="E487" s="104"/>
      <c r="F487" s="104"/>
      <c r="G487" s="104"/>
      <c r="H487" s="104"/>
      <c r="I487" s="104"/>
      <c r="J487" s="104"/>
      <c r="K487" s="104"/>
      <c r="L487" s="104"/>
      <c r="M487" s="104"/>
      <c r="N487" s="104"/>
      <c r="O487" s="10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
      <c r="AV487" s="1"/>
      <c r="AW487" s="1"/>
      <c r="AX487" s="1"/>
      <c r="AY487" s="1"/>
      <c r="AZ487" s="1"/>
      <c r="BA487" s="1"/>
      <c r="BB487" s="1"/>
      <c r="BC487" s="1"/>
      <c r="BD487" s="1"/>
    </row>
    <row r="488" spans="1:56" ht="15" customHeight="1" x14ac:dyDescent="0.25">
      <c r="A488" s="3"/>
      <c r="B488" s="104"/>
      <c r="C488" s="104"/>
      <c r="D488" s="104"/>
      <c r="E488" s="104"/>
      <c r="F488" s="104"/>
      <c r="G488" s="104"/>
      <c r="H488" s="104"/>
      <c r="I488" s="104"/>
      <c r="J488" s="104"/>
      <c r="K488" s="104"/>
      <c r="L488" s="104"/>
      <c r="M488" s="104"/>
      <c r="N488" s="104"/>
      <c r="O488" s="104"/>
      <c r="P488" s="14"/>
      <c r="Q488" s="159">
        <f>+OppervlakteVerbouwingswerkenEnKostprijs_fldKostprijsNietGenormeerdeOmgevingswerken</f>
        <v>0</v>
      </c>
      <c r="R488" s="160"/>
      <c r="S488" s="160"/>
      <c r="T488" s="160"/>
      <c r="U488" s="160"/>
      <c r="V488" s="160"/>
      <c r="W488" s="160"/>
      <c r="X488" s="161"/>
      <c r="Y488" s="105" t="s">
        <v>164</v>
      </c>
      <c r="Z488" s="105"/>
      <c r="AA488" s="14"/>
      <c r="AB488" s="14"/>
      <c r="AC488" s="14"/>
      <c r="AD488" s="14"/>
      <c r="AE488" s="14"/>
      <c r="AF488" s="14"/>
      <c r="AG488" s="14"/>
      <c r="AH488" s="14"/>
      <c r="AI488" s="14"/>
      <c r="AJ488" s="14"/>
      <c r="AK488" s="14"/>
      <c r="AL488" s="14"/>
      <c r="AM488" s="14"/>
      <c r="AN488" s="14"/>
      <c r="AO488" s="14"/>
      <c r="AP488" s="14"/>
      <c r="AQ488" s="14"/>
      <c r="AR488" s="14"/>
      <c r="AS488" s="14"/>
      <c r="AT488" s="14"/>
      <c r="AU488" s="1"/>
      <c r="AV488" s="1"/>
      <c r="AW488" s="1"/>
      <c r="AX488" s="1"/>
      <c r="AY488" s="1"/>
      <c r="AZ488" s="1"/>
      <c r="BA488" s="1"/>
      <c r="BB488" s="1"/>
      <c r="BC488" s="1"/>
      <c r="BD488" s="1"/>
    </row>
    <row r="489" spans="1:56" ht="2.25" customHeight="1" x14ac:dyDescent="0.25">
      <c r="A489" s="3"/>
      <c r="B489" s="14"/>
      <c r="C489" s="14"/>
      <c r="D489" s="14"/>
      <c r="E489" s="14"/>
      <c r="F489" s="14"/>
      <c r="G489" s="14"/>
      <c r="H489" s="14"/>
      <c r="I489" s="14"/>
      <c r="J489" s="14"/>
      <c r="K489" s="14"/>
      <c r="L489" s="14"/>
      <c r="M489" s="14"/>
      <c r="N489" s="14"/>
      <c r="O489" s="13"/>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
      <c r="AV489" s="1"/>
      <c r="AW489" s="1"/>
      <c r="AX489" s="1"/>
      <c r="AY489" s="1"/>
      <c r="AZ489" s="1"/>
      <c r="BA489" s="1"/>
      <c r="BB489" s="1"/>
      <c r="BC489" s="1"/>
      <c r="BD489" s="1"/>
    </row>
    <row r="490" spans="1:56" ht="15" customHeight="1" x14ac:dyDescent="0.25">
      <c r="A490" s="3"/>
      <c r="B490" s="103" t="s">
        <v>188</v>
      </c>
      <c r="C490" s="104"/>
      <c r="D490" s="104"/>
      <c r="E490" s="104"/>
      <c r="F490" s="104"/>
      <c r="G490" s="104"/>
      <c r="H490" s="104"/>
      <c r="I490" s="104"/>
      <c r="J490" s="104"/>
      <c r="K490" s="104"/>
      <c r="L490" s="104"/>
      <c r="M490" s="104"/>
      <c r="N490" s="104"/>
      <c r="O490" s="104"/>
      <c r="P490" s="14"/>
      <c r="Q490" s="162"/>
      <c r="R490" s="163"/>
      <c r="S490" s="163"/>
      <c r="T490" s="163"/>
      <c r="U490" s="163"/>
      <c r="V490" s="163"/>
      <c r="W490" s="163"/>
      <c r="X490" s="164"/>
      <c r="Y490" s="105" t="s">
        <v>164</v>
      </c>
      <c r="Z490" s="105"/>
      <c r="AA490" s="14"/>
      <c r="AB490" s="14"/>
      <c r="AC490" s="14"/>
      <c r="AD490" s="14"/>
      <c r="AE490" s="14"/>
      <c r="AF490" s="14"/>
      <c r="AG490" s="14"/>
      <c r="AH490" s="14"/>
      <c r="AI490" s="14"/>
      <c r="AJ490" s="14"/>
      <c r="AK490" s="14"/>
      <c r="AL490" s="14"/>
      <c r="AM490" s="14"/>
      <c r="AN490" s="14"/>
      <c r="AO490" s="14"/>
      <c r="AP490" s="14"/>
      <c r="AQ490" s="14"/>
      <c r="AR490" s="14"/>
      <c r="AS490" s="14"/>
      <c r="AT490" s="14"/>
      <c r="AU490" s="1"/>
      <c r="AV490" s="1"/>
      <c r="AW490" s="1"/>
      <c r="AX490" s="1"/>
      <c r="AY490" s="1"/>
      <c r="AZ490" s="1"/>
      <c r="BA490" s="1"/>
      <c r="BB490" s="1"/>
      <c r="BC490" s="1"/>
      <c r="BD490" s="1"/>
    </row>
    <row r="491" spans="1:56" ht="2.25" customHeight="1" x14ac:dyDescent="0.25">
      <c r="A491" s="3"/>
      <c r="B491" s="14"/>
      <c r="C491" s="14"/>
      <c r="D491" s="14"/>
      <c r="E491" s="14"/>
      <c r="F491" s="14"/>
      <c r="G491" s="14"/>
      <c r="H491" s="14"/>
      <c r="I491" s="14"/>
      <c r="J491" s="14"/>
      <c r="K491" s="14"/>
      <c r="L491" s="14"/>
      <c r="M491" s="14"/>
      <c r="N491" s="14"/>
      <c r="O491" s="13"/>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
      <c r="AV491" s="1"/>
      <c r="AW491" s="1"/>
      <c r="AX491" s="1"/>
      <c r="AY491" s="1"/>
      <c r="AZ491" s="1"/>
      <c r="BA491" s="1"/>
      <c r="BB491" s="1"/>
      <c r="BC491" s="1"/>
      <c r="BD491" s="1"/>
    </row>
    <row r="492" spans="1:56" ht="15" customHeight="1" x14ac:dyDescent="0.25">
      <c r="A492" s="3"/>
      <c r="B492" s="103" t="s">
        <v>189</v>
      </c>
      <c r="C492" s="104"/>
      <c r="D492" s="104"/>
      <c r="E492" s="104"/>
      <c r="F492" s="104"/>
      <c r="G492" s="104"/>
      <c r="H492" s="104"/>
      <c r="I492" s="104"/>
      <c r="J492" s="104"/>
      <c r="K492" s="104"/>
      <c r="L492" s="104"/>
      <c r="M492" s="104"/>
      <c r="N492" s="104"/>
      <c r="O492" s="104"/>
      <c r="P492" s="14"/>
      <c r="Q492" s="159">
        <f>Q476+Q478+Q480+Q485+Q488+Q490</f>
        <v>0</v>
      </c>
      <c r="R492" s="160"/>
      <c r="S492" s="160"/>
      <c r="T492" s="160"/>
      <c r="U492" s="160"/>
      <c r="V492" s="160"/>
      <c r="W492" s="160"/>
      <c r="X492" s="161"/>
      <c r="Y492" s="105" t="s">
        <v>164</v>
      </c>
      <c r="Z492" s="105"/>
      <c r="AA492" s="14"/>
      <c r="AB492" s="14"/>
      <c r="AC492" s="14"/>
      <c r="AD492" s="14"/>
      <c r="AE492" s="14"/>
      <c r="AF492" s="14"/>
      <c r="AG492" s="14"/>
      <c r="AH492" s="14"/>
      <c r="AI492" s="14"/>
      <c r="AJ492" s="14"/>
      <c r="AK492" s="14"/>
      <c r="AL492" s="14"/>
      <c r="AM492" s="14"/>
      <c r="AN492" s="14"/>
      <c r="AO492" s="14"/>
      <c r="AP492" s="14"/>
      <c r="AQ492" s="14"/>
      <c r="AR492" s="14"/>
      <c r="AS492" s="14"/>
      <c r="AT492" s="14"/>
      <c r="AU492" s="1"/>
      <c r="AV492" s="1"/>
      <c r="AW492" s="1"/>
      <c r="AX492" s="1"/>
      <c r="AY492" s="1"/>
      <c r="AZ492" s="1"/>
      <c r="BA492" s="1"/>
      <c r="BB492" s="1"/>
      <c r="BC492" s="1"/>
      <c r="BD492" s="1"/>
    </row>
    <row r="493" spans="1:56" ht="15" customHeight="1" x14ac:dyDescent="0.25">
      <c r="A493" s="3"/>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
      <c r="AV493" s="1"/>
      <c r="AW493" s="1"/>
      <c r="AX493" s="1"/>
      <c r="AY493" s="1"/>
      <c r="AZ493" s="1"/>
      <c r="BA493" s="1"/>
      <c r="BB493" s="1"/>
      <c r="BC493" s="1"/>
      <c r="BD493" s="1"/>
    </row>
    <row r="494" spans="1:56" ht="15" customHeight="1" x14ac:dyDescent="0.25">
      <c r="A494" s="3"/>
      <c r="B494" s="165" t="s">
        <v>190</v>
      </c>
      <c r="C494" s="165"/>
      <c r="D494" s="165"/>
      <c r="E494" s="165"/>
      <c r="F494" s="165"/>
      <c r="G494" s="165"/>
      <c r="H494" s="165"/>
      <c r="I494" s="165"/>
      <c r="J494" s="165"/>
      <c r="K494" s="165"/>
      <c r="L494" s="165"/>
      <c r="M494" s="165"/>
      <c r="N494" s="165"/>
      <c r="O494" s="165"/>
      <c r="P494" s="165"/>
      <c r="Q494" s="165"/>
      <c r="R494" s="165"/>
      <c r="S494" s="165"/>
      <c r="T494" s="165"/>
      <c r="U494" s="165"/>
      <c r="V494" s="165"/>
      <c r="W494" s="165"/>
      <c r="X494" s="165"/>
      <c r="Y494" s="165"/>
      <c r="Z494" s="165"/>
      <c r="AA494" s="165"/>
      <c r="AB494" s="165"/>
      <c r="AC494" s="165"/>
      <c r="AD494" s="165"/>
      <c r="AE494" s="165"/>
      <c r="AF494" s="165"/>
      <c r="AG494" s="165"/>
      <c r="AH494" s="165"/>
      <c r="AI494" s="165"/>
      <c r="AJ494" s="165"/>
      <c r="AK494" s="165"/>
      <c r="AL494" s="165"/>
      <c r="AM494" s="165"/>
      <c r="AN494" s="165"/>
      <c r="AO494" s="165"/>
      <c r="AP494" s="166"/>
      <c r="AQ494" s="14"/>
      <c r="AR494" s="14"/>
      <c r="AS494" s="14"/>
      <c r="AT494" s="14"/>
      <c r="AU494" s="1"/>
      <c r="AV494" s="1"/>
      <c r="AW494" s="1"/>
      <c r="AX494" s="1"/>
      <c r="AY494" s="1"/>
      <c r="AZ494" s="1"/>
      <c r="BA494" s="1"/>
      <c r="BB494" s="1"/>
      <c r="BC494" s="1"/>
      <c r="BD494" s="1"/>
    </row>
    <row r="495" spans="1:56" ht="15" customHeight="1" x14ac:dyDescent="0.25">
      <c r="A495" s="3"/>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
      <c r="AV495" s="1"/>
      <c r="AW495" s="1"/>
      <c r="AX495" s="1"/>
      <c r="AY495" s="1"/>
      <c r="AZ495" s="1"/>
      <c r="BA495" s="1"/>
      <c r="BB495" s="1"/>
      <c r="BC495" s="1"/>
      <c r="BD495" s="1"/>
    </row>
    <row r="496" spans="1:56" ht="15" customHeight="1" x14ac:dyDescent="0.25">
      <c r="A496" s="3">
        <v>53</v>
      </c>
      <c r="B496" s="167" t="s">
        <v>191</v>
      </c>
      <c r="C496" s="167"/>
      <c r="D496" s="167"/>
      <c r="E496" s="167"/>
      <c r="F496" s="167"/>
      <c r="G496" s="167"/>
      <c r="H496" s="167"/>
      <c r="I496" s="167"/>
      <c r="J496" s="167"/>
      <c r="K496" s="167"/>
      <c r="L496" s="167"/>
      <c r="M496" s="167"/>
      <c r="N496" s="167"/>
      <c r="O496" s="167"/>
      <c r="P496" s="167"/>
      <c r="Q496" s="167"/>
      <c r="R496" s="167"/>
      <c r="S496" s="167"/>
      <c r="T496" s="167"/>
      <c r="U496" s="167"/>
      <c r="V496" s="167"/>
      <c r="W496" s="167"/>
      <c r="X496" s="167"/>
      <c r="Y496" s="167"/>
      <c r="Z496" s="167"/>
      <c r="AA496" s="167"/>
      <c r="AB496" s="167"/>
      <c r="AC496" s="167"/>
      <c r="AD496" s="167"/>
      <c r="AE496" s="167"/>
      <c r="AF496" s="167"/>
      <c r="AG496" s="167"/>
      <c r="AH496" s="167"/>
      <c r="AI496" s="167"/>
      <c r="AJ496" s="167"/>
      <c r="AK496" s="167"/>
      <c r="AL496" s="167"/>
      <c r="AM496" s="167"/>
      <c r="AN496" s="167"/>
      <c r="AO496" s="167"/>
      <c r="AP496" s="167"/>
      <c r="AQ496" s="14"/>
      <c r="AR496" s="14"/>
      <c r="AS496" s="14"/>
      <c r="AT496" s="14"/>
      <c r="AU496" s="1"/>
      <c r="AV496" s="1"/>
      <c r="AW496" s="1"/>
      <c r="AX496" s="1"/>
      <c r="AY496" s="1"/>
      <c r="AZ496" s="1"/>
      <c r="BA496" s="1"/>
      <c r="BB496" s="1"/>
      <c r="BC496" s="1"/>
      <c r="BD496" s="1"/>
    </row>
    <row r="497" spans="1:56" ht="15" customHeight="1" x14ac:dyDescent="0.25">
      <c r="A497" s="3"/>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c r="AA497" s="167"/>
      <c r="AB497" s="167"/>
      <c r="AC497" s="167"/>
      <c r="AD497" s="167"/>
      <c r="AE497" s="167"/>
      <c r="AF497" s="167"/>
      <c r="AG497" s="167"/>
      <c r="AH497" s="167"/>
      <c r="AI497" s="167"/>
      <c r="AJ497" s="167"/>
      <c r="AK497" s="167"/>
      <c r="AL497" s="167"/>
      <c r="AM497" s="167"/>
      <c r="AN497" s="167"/>
      <c r="AO497" s="167"/>
      <c r="AP497" s="167"/>
      <c r="AQ497" s="14"/>
      <c r="AR497" s="14"/>
      <c r="AS497" s="14"/>
      <c r="AT497" s="14"/>
      <c r="AU497" s="1"/>
      <c r="AV497" s="1"/>
      <c r="AW497" s="1"/>
      <c r="AX497" s="1"/>
      <c r="AY497" s="1"/>
      <c r="AZ497" s="1"/>
      <c r="BA497" s="1"/>
      <c r="BB497" s="1"/>
      <c r="BC497" s="1"/>
      <c r="BD497" s="1"/>
    </row>
    <row r="498" spans="1:56" ht="2.25" customHeight="1" x14ac:dyDescent="0.25">
      <c r="A498" s="3"/>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
      <c r="AV498" s="1"/>
      <c r="AW498" s="1"/>
      <c r="AX498" s="1"/>
      <c r="AY498" s="1"/>
      <c r="AZ498" s="1"/>
      <c r="BA498" s="1"/>
      <c r="BB498" s="1"/>
      <c r="BC498" s="1"/>
      <c r="BD498" s="1"/>
    </row>
    <row r="499" spans="1:56" ht="15" customHeight="1" x14ac:dyDescent="0.25">
      <c r="A499" s="3"/>
      <c r="B499" s="14"/>
      <c r="C499" s="14"/>
      <c r="D499" s="14"/>
      <c r="E499" s="14"/>
      <c r="F499" s="14"/>
      <c r="G499" s="14"/>
      <c r="H499" s="14"/>
      <c r="I499" s="14"/>
      <c r="J499" s="14"/>
      <c r="K499" s="14"/>
      <c r="L499" s="14"/>
      <c r="M499" s="14"/>
      <c r="N499" s="14"/>
      <c r="O499" s="14"/>
      <c r="P499" s="128" t="s">
        <v>192</v>
      </c>
      <c r="Q499" s="128"/>
      <c r="R499" s="128"/>
      <c r="S499" s="128"/>
      <c r="T499" s="128"/>
      <c r="U499" s="128"/>
      <c r="V499" s="14"/>
      <c r="W499" s="128" t="s">
        <v>193</v>
      </c>
      <c r="X499" s="128"/>
      <c r="Y499" s="128"/>
      <c r="Z499" s="128"/>
      <c r="AA499" s="128"/>
      <c r="AB499" s="128"/>
      <c r="AC499" s="14"/>
      <c r="AD499" s="128" t="s">
        <v>194</v>
      </c>
      <c r="AE499" s="128"/>
      <c r="AF499" s="128"/>
      <c r="AG499" s="128"/>
      <c r="AH499" s="128"/>
      <c r="AI499" s="128"/>
      <c r="AJ499" s="14"/>
      <c r="AK499" s="128" t="s">
        <v>195</v>
      </c>
      <c r="AL499" s="128"/>
      <c r="AM499" s="128"/>
      <c r="AN499" s="128"/>
      <c r="AO499" s="128"/>
      <c r="AP499" s="128"/>
      <c r="AQ499" s="14"/>
      <c r="AR499" s="14"/>
      <c r="AS499" s="14"/>
      <c r="AT499" s="14"/>
      <c r="AU499" s="1"/>
      <c r="AV499" s="1"/>
      <c r="AW499" s="1"/>
      <c r="AX499" s="1"/>
      <c r="AY499" s="1"/>
      <c r="AZ499" s="1"/>
      <c r="BA499" s="1"/>
      <c r="BB499" s="1"/>
      <c r="BC499" s="1"/>
      <c r="BD499" s="1"/>
    </row>
    <row r="500" spans="1:56" ht="15" customHeight="1" x14ac:dyDescent="0.25">
      <c r="A500" s="3"/>
      <c r="B500" s="14"/>
      <c r="C500" s="14"/>
      <c r="D500" s="14"/>
      <c r="E500" s="14"/>
      <c r="F500" s="14"/>
      <c r="G500" s="14"/>
      <c r="H500" s="14"/>
      <c r="I500" s="14"/>
      <c r="J500" s="14"/>
      <c r="K500" s="14"/>
      <c r="L500" s="14"/>
      <c r="M500" s="14"/>
      <c r="N500" s="14"/>
      <c r="O500" s="14"/>
      <c r="P500" s="128"/>
      <c r="Q500" s="128"/>
      <c r="R500" s="128"/>
      <c r="S500" s="128"/>
      <c r="T500" s="128"/>
      <c r="U500" s="128"/>
      <c r="V500" s="14"/>
      <c r="W500" s="128"/>
      <c r="X500" s="128"/>
      <c r="Y500" s="128"/>
      <c r="Z500" s="128"/>
      <c r="AA500" s="128"/>
      <c r="AB500" s="128"/>
      <c r="AC500" s="14"/>
      <c r="AD500" s="128"/>
      <c r="AE500" s="128"/>
      <c r="AF500" s="128"/>
      <c r="AG500" s="128"/>
      <c r="AH500" s="128"/>
      <c r="AI500" s="128"/>
      <c r="AJ500" s="14"/>
      <c r="AK500" s="128"/>
      <c r="AL500" s="128"/>
      <c r="AM500" s="128"/>
      <c r="AN500" s="128"/>
      <c r="AO500" s="128"/>
      <c r="AP500" s="128"/>
      <c r="AQ500" s="14"/>
      <c r="AR500" s="14"/>
      <c r="AS500" s="14"/>
      <c r="AT500" s="14"/>
      <c r="AU500" s="1"/>
      <c r="AV500" s="1"/>
      <c r="AW500" s="1"/>
      <c r="AX500" s="1"/>
      <c r="AY500" s="1"/>
      <c r="AZ500" s="1"/>
      <c r="BA500" s="1"/>
      <c r="BB500" s="1"/>
      <c r="BC500" s="1"/>
      <c r="BD500" s="1"/>
    </row>
    <row r="501" spans="1:56" ht="15" customHeight="1" x14ac:dyDescent="0.25">
      <c r="A501" s="3"/>
      <c r="B501" s="14"/>
      <c r="C501" s="14"/>
      <c r="D501" s="14"/>
      <c r="E501" s="14"/>
      <c r="F501" s="14"/>
      <c r="G501" s="14"/>
      <c r="H501" s="14"/>
      <c r="I501" s="14"/>
      <c r="J501" s="14"/>
      <c r="K501" s="14"/>
      <c r="L501" s="14"/>
      <c r="M501" s="14"/>
      <c r="N501" s="14"/>
      <c r="O501" s="14"/>
      <c r="P501" s="128"/>
      <c r="Q501" s="128"/>
      <c r="R501" s="128"/>
      <c r="S501" s="128"/>
      <c r="T501" s="128"/>
      <c r="U501" s="128"/>
      <c r="V501" s="14"/>
      <c r="W501" s="128"/>
      <c r="X501" s="128"/>
      <c r="Y501" s="128"/>
      <c r="Z501" s="128"/>
      <c r="AA501" s="128"/>
      <c r="AB501" s="128"/>
      <c r="AC501" s="14"/>
      <c r="AD501" s="128"/>
      <c r="AE501" s="128"/>
      <c r="AF501" s="128"/>
      <c r="AG501" s="128"/>
      <c r="AH501" s="128"/>
      <c r="AI501" s="128"/>
      <c r="AJ501" s="14"/>
      <c r="AK501" s="128"/>
      <c r="AL501" s="128"/>
      <c r="AM501" s="128"/>
      <c r="AN501" s="128"/>
      <c r="AO501" s="128"/>
      <c r="AP501" s="128"/>
      <c r="AQ501" s="14"/>
      <c r="AR501" s="14"/>
      <c r="AS501" s="14"/>
      <c r="AT501" s="14"/>
      <c r="AU501" s="1"/>
      <c r="AV501" s="1"/>
      <c r="AW501" s="1"/>
      <c r="AX501" s="1"/>
      <c r="AY501" s="1"/>
      <c r="AZ501" s="1"/>
      <c r="BA501" s="1"/>
      <c r="BB501" s="1"/>
      <c r="BC501" s="1"/>
      <c r="BD501" s="1"/>
    </row>
    <row r="502" spans="1:56" ht="15" customHeight="1" x14ac:dyDescent="0.25">
      <c r="A502" s="3"/>
      <c r="B502" s="14"/>
      <c r="C502" s="14"/>
      <c r="D502" s="14"/>
      <c r="E502" s="14"/>
      <c r="F502" s="14"/>
      <c r="G502" s="14"/>
      <c r="H502" s="14"/>
      <c r="I502" s="14"/>
      <c r="J502" s="14"/>
      <c r="K502" s="14"/>
      <c r="L502" s="14"/>
      <c r="M502" s="14"/>
      <c r="N502" s="14"/>
      <c r="O502" s="14"/>
      <c r="P502" s="128"/>
      <c r="Q502" s="128"/>
      <c r="R502" s="128"/>
      <c r="S502" s="128"/>
      <c r="T502" s="128"/>
      <c r="U502" s="128"/>
      <c r="V502" s="14"/>
      <c r="W502" s="128"/>
      <c r="X502" s="128"/>
      <c r="Y502" s="128"/>
      <c r="Z502" s="128"/>
      <c r="AA502" s="128"/>
      <c r="AB502" s="128"/>
      <c r="AC502" s="14"/>
      <c r="AD502" s="128"/>
      <c r="AE502" s="128"/>
      <c r="AF502" s="128"/>
      <c r="AG502" s="128"/>
      <c r="AH502" s="128"/>
      <c r="AI502" s="128"/>
      <c r="AJ502" s="14"/>
      <c r="AK502" s="128"/>
      <c r="AL502" s="128"/>
      <c r="AM502" s="128"/>
      <c r="AN502" s="128"/>
      <c r="AO502" s="128"/>
      <c r="AP502" s="128"/>
      <c r="AQ502" s="14"/>
      <c r="AR502" s="14"/>
      <c r="AS502" s="14"/>
      <c r="AT502" s="14"/>
      <c r="AU502" s="1"/>
      <c r="AV502" s="1"/>
      <c r="AW502" s="1"/>
      <c r="AX502" s="1"/>
      <c r="AY502" s="1"/>
      <c r="AZ502" s="1"/>
      <c r="BA502" s="1"/>
      <c r="BB502" s="1"/>
      <c r="BC502" s="1"/>
      <c r="BD502" s="1"/>
    </row>
    <row r="503" spans="1:56" ht="15" customHeight="1" x14ac:dyDescent="0.25">
      <c r="A503" s="3"/>
      <c r="B503" s="14"/>
      <c r="C503" s="14"/>
      <c r="D503" s="14"/>
      <c r="E503" s="14"/>
      <c r="F503" s="14"/>
      <c r="G503" s="14"/>
      <c r="H503" s="14"/>
      <c r="I503" s="14"/>
      <c r="J503" s="14"/>
      <c r="K503" s="14"/>
      <c r="L503" s="14"/>
      <c r="M503" s="14"/>
      <c r="N503" s="14"/>
      <c r="O503" s="14"/>
      <c r="P503" s="128"/>
      <c r="Q503" s="128"/>
      <c r="R503" s="128"/>
      <c r="S503" s="128"/>
      <c r="T503" s="128"/>
      <c r="U503" s="128"/>
      <c r="V503" s="14"/>
      <c r="W503" s="128"/>
      <c r="X503" s="128"/>
      <c r="Y503" s="128"/>
      <c r="Z503" s="128"/>
      <c r="AA503" s="128"/>
      <c r="AB503" s="128"/>
      <c r="AC503" s="14"/>
      <c r="AD503" s="128"/>
      <c r="AE503" s="128"/>
      <c r="AF503" s="128"/>
      <c r="AG503" s="128"/>
      <c r="AH503" s="128"/>
      <c r="AI503" s="128"/>
      <c r="AJ503" s="14"/>
      <c r="AK503" s="128"/>
      <c r="AL503" s="128"/>
      <c r="AM503" s="128"/>
      <c r="AN503" s="128"/>
      <c r="AO503" s="128"/>
      <c r="AP503" s="128"/>
      <c r="AQ503" s="14"/>
      <c r="AR503" s="14"/>
      <c r="AS503" s="14"/>
      <c r="AT503" s="14"/>
      <c r="AU503" s="1"/>
      <c r="AV503" s="1"/>
      <c r="AW503" s="1"/>
      <c r="AX503" s="1"/>
      <c r="AY503" s="1"/>
      <c r="AZ503" s="1"/>
      <c r="BA503" s="1"/>
      <c r="BB503" s="1"/>
      <c r="BC503" s="1"/>
      <c r="BD503" s="1"/>
    </row>
    <row r="504" spans="1:56" ht="2.25" customHeight="1" x14ac:dyDescent="0.25">
      <c r="A504" s="3"/>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
      <c r="AV504" s="1"/>
      <c r="AW504" s="1"/>
      <c r="AX504" s="1"/>
      <c r="AY504" s="1"/>
      <c r="AZ504" s="1"/>
      <c r="BA504" s="1"/>
      <c r="BB504" s="1"/>
      <c r="BC504" s="1"/>
      <c r="BD504" s="1"/>
    </row>
    <row r="505" spans="1:56" ht="15" customHeight="1" x14ac:dyDescent="0.25">
      <c r="A505" s="3"/>
      <c r="B505" s="103" t="s">
        <v>134</v>
      </c>
      <c r="C505" s="104"/>
      <c r="D505" s="104"/>
      <c r="E505" s="104"/>
      <c r="F505" s="104"/>
      <c r="G505" s="104"/>
      <c r="H505" s="104"/>
      <c r="I505" s="104"/>
      <c r="J505" s="104"/>
      <c r="K505" s="104"/>
      <c r="L505" s="104"/>
      <c r="M505" s="104"/>
      <c r="N505" s="104"/>
      <c r="O505" s="14"/>
      <c r="P505" s="97">
        <f>AK363</f>
        <v>0</v>
      </c>
      <c r="Q505" s="98"/>
      <c r="R505" s="98"/>
      <c r="S505" s="99"/>
      <c r="T505" s="105" t="s">
        <v>135</v>
      </c>
      <c r="U505" s="105"/>
      <c r="V505" s="14"/>
      <c r="W505" s="97">
        <f>J408</f>
        <v>0</v>
      </c>
      <c r="X505" s="98"/>
      <c r="Y505" s="98"/>
      <c r="Z505" s="99"/>
      <c r="AA505" s="105" t="s">
        <v>135</v>
      </c>
      <c r="AB505" s="105"/>
      <c r="AC505" s="14"/>
      <c r="AD505" s="97">
        <f>SUM(P505,W505,)</f>
        <v>0</v>
      </c>
      <c r="AE505" s="98"/>
      <c r="AF505" s="98"/>
      <c r="AG505" s="99"/>
      <c r="AH505" s="105" t="s">
        <v>135</v>
      </c>
      <c r="AI505" s="105"/>
      <c r="AJ505" s="14"/>
      <c r="AK505" s="97">
        <f>Q312</f>
        <v>0</v>
      </c>
      <c r="AL505" s="98"/>
      <c r="AM505" s="98"/>
      <c r="AN505" s="99"/>
      <c r="AO505" s="105" t="s">
        <v>135</v>
      </c>
      <c r="AP505" s="105"/>
      <c r="AQ505" s="14"/>
      <c r="AR505" s="14"/>
      <c r="AS505" s="14"/>
      <c r="AT505" s="14"/>
      <c r="AU505" s="1"/>
      <c r="AV505" s="1"/>
      <c r="AW505" s="1"/>
      <c r="AX505" s="1"/>
      <c r="AY505" s="1"/>
      <c r="AZ505" s="1"/>
      <c r="BA505" s="1"/>
      <c r="BB505" s="1"/>
      <c r="BC505" s="1"/>
      <c r="BD505" s="1"/>
    </row>
    <row r="506" spans="1:56" ht="2.25" customHeight="1" x14ac:dyDescent="0.25">
      <c r="A506" s="3"/>
      <c r="B506" s="14"/>
      <c r="C506" s="14"/>
      <c r="D506" s="14"/>
      <c r="E506" s="14"/>
      <c r="F506" s="14"/>
      <c r="G506" s="14"/>
      <c r="H506" s="14"/>
      <c r="I506" s="14"/>
      <c r="J506" s="14"/>
      <c r="K506" s="14"/>
      <c r="L506" s="14"/>
      <c r="M506" s="14"/>
      <c r="N506" s="13"/>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
      <c r="AV506" s="1"/>
      <c r="AW506" s="1"/>
      <c r="AX506" s="1"/>
      <c r="AY506" s="1"/>
      <c r="AZ506" s="1"/>
      <c r="BA506" s="1"/>
      <c r="BB506" s="1"/>
      <c r="BC506" s="1"/>
      <c r="BD506" s="1"/>
    </row>
    <row r="507" spans="1:56" ht="15" customHeight="1" x14ac:dyDescent="0.25">
      <c r="A507" s="3"/>
      <c r="B507" s="103" t="s">
        <v>165</v>
      </c>
      <c r="C507" s="104"/>
      <c r="D507" s="104"/>
      <c r="E507" s="104"/>
      <c r="F507" s="104"/>
      <c r="G507" s="104"/>
      <c r="H507" s="104"/>
      <c r="I507" s="104"/>
      <c r="J507" s="104"/>
      <c r="K507" s="104"/>
      <c r="L507" s="104"/>
      <c r="M507" s="104"/>
      <c r="N507" s="104"/>
      <c r="O507" s="14"/>
      <c r="P507" s="97">
        <f>SUM(Q367,Q369,Q371,Q373,Q375,Q377)</f>
        <v>0</v>
      </c>
      <c r="Q507" s="98"/>
      <c r="R507" s="98"/>
      <c r="S507" s="99"/>
      <c r="T507" s="105" t="s">
        <v>135</v>
      </c>
      <c r="U507" s="105"/>
      <c r="V507" s="14"/>
      <c r="W507" s="97">
        <f>J410</f>
        <v>0</v>
      </c>
      <c r="X507" s="98"/>
      <c r="Y507" s="98"/>
      <c r="Z507" s="99"/>
      <c r="AA507" s="105" t="s">
        <v>135</v>
      </c>
      <c r="AB507" s="105"/>
      <c r="AC507" s="14"/>
      <c r="AD507" s="97">
        <f>SUM(P507,W507)</f>
        <v>0</v>
      </c>
      <c r="AE507" s="98"/>
      <c r="AF507" s="98"/>
      <c r="AG507" s="99"/>
      <c r="AH507" s="105" t="s">
        <v>135</v>
      </c>
      <c r="AI507" s="105"/>
      <c r="AJ507" s="14"/>
      <c r="AK507" s="93"/>
      <c r="AL507" s="93"/>
      <c r="AM507" s="93"/>
      <c r="AN507" s="93"/>
      <c r="AO507" s="93"/>
      <c r="AP507" s="93"/>
      <c r="AQ507" s="14"/>
      <c r="AR507" s="14"/>
      <c r="AS507" s="14"/>
      <c r="AT507" s="14"/>
      <c r="AU507" s="1"/>
      <c r="AV507" s="1"/>
      <c r="AW507" s="1"/>
      <c r="AX507" s="1"/>
      <c r="AY507" s="1"/>
      <c r="AZ507" s="1"/>
      <c r="BA507" s="1"/>
      <c r="BB507" s="1"/>
      <c r="BC507" s="1"/>
      <c r="BD507" s="1"/>
    </row>
    <row r="508" spans="1:56" ht="2.25" customHeight="1" x14ac:dyDescent="0.25">
      <c r="A508" s="3"/>
      <c r="B508" s="14"/>
      <c r="C508" s="14"/>
      <c r="D508" s="14"/>
      <c r="E508" s="14"/>
      <c r="F508" s="14"/>
      <c r="G508" s="14"/>
      <c r="H508" s="14"/>
      <c r="I508" s="14"/>
      <c r="J508" s="14"/>
      <c r="K508" s="14"/>
      <c r="L508" s="14"/>
      <c r="M508" s="14"/>
      <c r="N508" s="13"/>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
      <c r="AV508" s="1"/>
      <c r="AW508" s="1"/>
      <c r="AX508" s="1"/>
      <c r="AY508" s="1"/>
      <c r="AZ508" s="1"/>
      <c r="BA508" s="1"/>
      <c r="BB508" s="1"/>
      <c r="BC508" s="1"/>
      <c r="BD508" s="1"/>
    </row>
    <row r="509" spans="1:56" ht="15" customHeight="1" x14ac:dyDescent="0.25">
      <c r="A509" s="3"/>
      <c r="B509" s="103" t="s">
        <v>137</v>
      </c>
      <c r="C509" s="104"/>
      <c r="D509" s="104"/>
      <c r="E509" s="104"/>
      <c r="F509" s="104"/>
      <c r="G509" s="104"/>
      <c r="H509" s="104"/>
      <c r="I509" s="104"/>
      <c r="J509" s="104"/>
      <c r="K509" s="104"/>
      <c r="L509" s="104"/>
      <c r="M509" s="104"/>
      <c r="N509" s="104"/>
      <c r="O509" s="14"/>
      <c r="P509" s="97">
        <f>Q381</f>
        <v>0</v>
      </c>
      <c r="Q509" s="98"/>
      <c r="R509" s="98"/>
      <c r="S509" s="99"/>
      <c r="T509" s="105" t="s">
        <v>135</v>
      </c>
      <c r="U509" s="105"/>
      <c r="V509" s="14"/>
      <c r="W509" s="97">
        <f>Q432</f>
        <v>0</v>
      </c>
      <c r="X509" s="98"/>
      <c r="Y509" s="98"/>
      <c r="Z509" s="99"/>
      <c r="AA509" s="105" t="s">
        <v>135</v>
      </c>
      <c r="AB509" s="105"/>
      <c r="AC509" s="14"/>
      <c r="AD509" s="97">
        <f>SUM(P509,W509)</f>
        <v>0</v>
      </c>
      <c r="AE509" s="98"/>
      <c r="AF509" s="98"/>
      <c r="AG509" s="99"/>
      <c r="AH509" s="105" t="s">
        <v>135</v>
      </c>
      <c r="AI509" s="105"/>
      <c r="AJ509" s="14"/>
      <c r="AK509" s="97">
        <f>Q316</f>
        <v>0</v>
      </c>
      <c r="AL509" s="98"/>
      <c r="AM509" s="98"/>
      <c r="AN509" s="99"/>
      <c r="AO509" s="105" t="s">
        <v>135</v>
      </c>
      <c r="AP509" s="105"/>
      <c r="AQ509" s="14"/>
      <c r="AR509" s="14"/>
      <c r="AS509" s="14"/>
      <c r="AT509" s="14"/>
      <c r="AU509" s="1"/>
      <c r="AV509" s="1"/>
      <c r="AW509" s="1"/>
      <c r="AX509" s="1"/>
      <c r="AY509" s="1"/>
      <c r="AZ509" s="1"/>
      <c r="BA509" s="1"/>
      <c r="BB509" s="1"/>
      <c r="BC509" s="1"/>
      <c r="BD509" s="1"/>
    </row>
    <row r="510" spans="1:56" ht="2.25" customHeight="1" x14ac:dyDescent="0.25">
      <c r="A510" s="3"/>
      <c r="B510" s="14"/>
      <c r="C510" s="14"/>
      <c r="D510" s="14"/>
      <c r="E510" s="14"/>
      <c r="F510" s="14"/>
      <c r="G510" s="14"/>
      <c r="H510" s="14"/>
      <c r="I510" s="14"/>
      <c r="J510" s="14"/>
      <c r="K510" s="14"/>
      <c r="L510" s="14"/>
      <c r="M510" s="14"/>
      <c r="N510" s="13"/>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
      <c r="AV510" s="1"/>
      <c r="AW510" s="1"/>
      <c r="AX510" s="1"/>
      <c r="AY510" s="1"/>
      <c r="AZ510" s="1"/>
      <c r="BA510" s="1"/>
      <c r="BB510" s="1"/>
      <c r="BC510" s="1"/>
      <c r="BD510" s="1"/>
    </row>
    <row r="511" spans="1:56" ht="15" customHeight="1" x14ac:dyDescent="0.25">
      <c r="A511" s="3"/>
      <c r="B511" s="103" t="s">
        <v>138</v>
      </c>
      <c r="C511" s="104"/>
      <c r="D511" s="104"/>
      <c r="E511" s="104"/>
      <c r="F511" s="104"/>
      <c r="G511" s="104"/>
      <c r="H511" s="104"/>
      <c r="I511" s="104"/>
      <c r="J511" s="104"/>
      <c r="K511" s="104"/>
      <c r="L511" s="104"/>
      <c r="M511" s="104"/>
      <c r="N511" s="104"/>
      <c r="O511" s="14"/>
      <c r="P511" s="97">
        <f>Q383</f>
        <v>0</v>
      </c>
      <c r="Q511" s="98"/>
      <c r="R511" s="98"/>
      <c r="S511" s="99"/>
      <c r="T511" s="105" t="s">
        <v>135</v>
      </c>
      <c r="U511" s="105"/>
      <c r="V511" s="14"/>
      <c r="W511" s="97">
        <f>Q434</f>
        <v>0</v>
      </c>
      <c r="X511" s="98"/>
      <c r="Y511" s="98"/>
      <c r="Z511" s="99"/>
      <c r="AA511" s="105" t="s">
        <v>135</v>
      </c>
      <c r="AB511" s="105"/>
      <c r="AC511" s="14"/>
      <c r="AD511" s="97">
        <f>SUM(P511,W511)</f>
        <v>0</v>
      </c>
      <c r="AE511" s="98"/>
      <c r="AF511" s="98"/>
      <c r="AG511" s="99"/>
      <c r="AH511" s="105" t="s">
        <v>135</v>
      </c>
      <c r="AI511" s="105"/>
      <c r="AJ511" s="14"/>
      <c r="AK511" s="97">
        <f>Q318</f>
        <v>0</v>
      </c>
      <c r="AL511" s="98"/>
      <c r="AM511" s="98"/>
      <c r="AN511" s="99"/>
      <c r="AO511" s="105" t="s">
        <v>135</v>
      </c>
      <c r="AP511" s="105"/>
      <c r="AQ511" s="14"/>
      <c r="AR511" s="14"/>
      <c r="AS511" s="14"/>
      <c r="AT511" s="14"/>
      <c r="AU511" s="1"/>
      <c r="AV511" s="1"/>
      <c r="AW511" s="1"/>
      <c r="AX511" s="1"/>
      <c r="AY511" s="1"/>
      <c r="AZ511" s="1"/>
      <c r="BA511" s="1"/>
      <c r="BB511" s="1"/>
      <c r="BC511" s="1"/>
      <c r="BD511" s="1"/>
    </row>
    <row r="512" spans="1:56" ht="2.25" customHeight="1" x14ac:dyDescent="0.25">
      <c r="A512" s="27"/>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
      <c r="AV512" s="1"/>
      <c r="AW512" s="1"/>
      <c r="AX512" s="1"/>
      <c r="AY512" s="1"/>
      <c r="AZ512" s="1"/>
      <c r="BA512" s="1"/>
      <c r="BB512" s="1"/>
      <c r="BC512" s="1"/>
      <c r="BD512" s="1"/>
    </row>
    <row r="513" spans="1:56" ht="15" customHeight="1" x14ac:dyDescent="0.25">
      <c r="A513" s="140"/>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4"/>
      <c r="AR513" s="14"/>
      <c r="AS513" s="14"/>
      <c r="AT513" s="14"/>
      <c r="AU513" s="1"/>
      <c r="AV513" s="1"/>
      <c r="AW513" s="1"/>
      <c r="AX513" s="1"/>
      <c r="AY513" s="1"/>
      <c r="AZ513" s="1"/>
      <c r="BA513" s="1"/>
      <c r="BB513" s="1"/>
      <c r="BC513" s="1"/>
      <c r="BD513" s="1"/>
    </row>
    <row r="514" spans="1:56" ht="15" customHeight="1" x14ac:dyDescent="0.25">
      <c r="A514" s="3"/>
      <c r="B514" s="131" t="s">
        <v>196</v>
      </c>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c r="AO514" s="131"/>
      <c r="AP514" s="132"/>
      <c r="AQ514" s="14"/>
      <c r="AR514" s="14"/>
      <c r="AS514" s="14"/>
      <c r="AT514" s="14"/>
      <c r="AU514" s="1"/>
      <c r="AV514" s="1"/>
      <c r="AW514" s="1"/>
      <c r="AX514" s="1"/>
      <c r="AY514" s="1"/>
      <c r="AZ514" s="1"/>
      <c r="BA514" s="1"/>
      <c r="BB514" s="1"/>
      <c r="BC514" s="1"/>
      <c r="BD514" s="1"/>
    </row>
    <row r="515" spans="1:56" ht="15" customHeight="1" x14ac:dyDescent="0.25">
      <c r="A515" s="3"/>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
      <c r="AV515" s="1"/>
      <c r="AW515" s="1"/>
      <c r="AX515" s="1"/>
      <c r="AY515" s="1"/>
      <c r="AZ515" s="1"/>
      <c r="BA515" s="1"/>
      <c r="BB515" s="1"/>
      <c r="BC515" s="1"/>
      <c r="BD515" s="1"/>
    </row>
    <row r="516" spans="1:56" ht="15" customHeight="1" x14ac:dyDescent="0.25">
      <c r="A516" s="3">
        <v>54</v>
      </c>
      <c r="B516" s="85" t="s">
        <v>197</v>
      </c>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14"/>
      <c r="AR516" s="14"/>
      <c r="AS516" s="14"/>
      <c r="AT516" s="14"/>
      <c r="AU516" s="1"/>
      <c r="AV516" s="1"/>
      <c r="AW516" s="1"/>
      <c r="AX516" s="1"/>
      <c r="AY516" s="1"/>
      <c r="AZ516" s="1"/>
      <c r="BA516" s="1"/>
      <c r="BB516" s="1"/>
      <c r="BC516" s="1"/>
      <c r="BD516" s="1"/>
    </row>
    <row r="517" spans="1:56" ht="15" customHeight="1" x14ac:dyDescent="0.25">
      <c r="A517" s="3"/>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14"/>
      <c r="AR517" s="14"/>
      <c r="AS517" s="14"/>
      <c r="AT517" s="14"/>
      <c r="AU517" s="1"/>
      <c r="AV517" s="1"/>
      <c r="AW517" s="1"/>
      <c r="AX517" s="1"/>
      <c r="AY517" s="1"/>
      <c r="AZ517" s="1"/>
      <c r="BA517" s="1"/>
      <c r="BB517" s="1"/>
      <c r="BC517" s="1"/>
      <c r="BD517" s="1"/>
    </row>
    <row r="518" spans="1:56" ht="2.25" customHeight="1" x14ac:dyDescent="0.25">
      <c r="A518" s="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
      <c r="AV518" s="1"/>
      <c r="AW518" s="1"/>
      <c r="AX518" s="1"/>
      <c r="AY518" s="1"/>
      <c r="AZ518" s="1"/>
      <c r="BA518" s="1"/>
      <c r="BB518" s="1"/>
      <c r="BC518" s="1"/>
      <c r="BD518" s="1"/>
    </row>
    <row r="519" spans="1:56" ht="15" customHeight="1" x14ac:dyDescent="0.25">
      <c r="A519" s="3">
        <v>55</v>
      </c>
      <c r="B519" s="141" t="s">
        <v>198</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4"/>
      <c r="AR519" s="14"/>
      <c r="AS519" s="14"/>
      <c r="AT519" s="14"/>
      <c r="AU519" s="1"/>
      <c r="AV519" s="1"/>
      <c r="AW519" s="1"/>
      <c r="AX519" s="1"/>
      <c r="AY519" s="1"/>
      <c r="AZ519" s="1"/>
      <c r="BA519" s="1"/>
      <c r="BB519" s="1"/>
      <c r="BC519" s="1"/>
      <c r="BD519" s="1"/>
    </row>
    <row r="520" spans="1:56" ht="2.25" customHeight="1" x14ac:dyDescent="0.25">
      <c r="A520" s="3"/>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
      <c r="AV520" s="1"/>
      <c r="AW520" s="1"/>
      <c r="AX520" s="1"/>
      <c r="AY520" s="1"/>
      <c r="AZ520" s="1"/>
      <c r="BA520" s="1"/>
      <c r="BB520" s="1"/>
      <c r="BC520" s="1"/>
      <c r="BD520" s="1"/>
    </row>
    <row r="521" spans="1:56" ht="15" customHeight="1" x14ac:dyDescent="0.25">
      <c r="A521" s="3"/>
      <c r="B521" s="14"/>
      <c r="C521" s="105" t="s">
        <v>199</v>
      </c>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4"/>
      <c r="AR521" s="14"/>
      <c r="AS521" s="14"/>
      <c r="AT521" s="14"/>
      <c r="AU521" s="1"/>
      <c r="AV521" s="1"/>
      <c r="AW521" s="1"/>
      <c r="AX521" s="1"/>
      <c r="AY521" s="1"/>
      <c r="AZ521" s="1"/>
      <c r="BA521" s="1"/>
      <c r="BB521" s="1"/>
      <c r="BC521" s="1"/>
      <c r="BD521" s="1"/>
    </row>
    <row r="522" spans="1:56" ht="2.25" customHeight="1" x14ac:dyDescent="0.25">
      <c r="A522" s="3"/>
      <c r="B522" s="17"/>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4"/>
      <c r="AR522" s="14"/>
      <c r="AS522" s="14"/>
      <c r="AT522" s="14"/>
      <c r="AU522" s="1"/>
      <c r="AV522" s="1"/>
      <c r="AW522" s="1"/>
      <c r="AX522" s="1"/>
      <c r="AY522" s="1"/>
      <c r="AZ522" s="1"/>
      <c r="BA522" s="1"/>
      <c r="BB522" s="1"/>
      <c r="BC522" s="1"/>
      <c r="BD522" s="1"/>
    </row>
    <row r="523" spans="1:56" ht="15" customHeight="1" x14ac:dyDescent="0.25">
      <c r="A523" s="3"/>
      <c r="B523" s="14"/>
      <c r="C523" s="105" t="s">
        <v>200</v>
      </c>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4"/>
      <c r="AR523" s="14"/>
      <c r="AS523" s="14"/>
      <c r="AT523" s="14"/>
      <c r="AU523" s="1"/>
      <c r="AV523" s="1"/>
      <c r="AW523" s="1"/>
      <c r="AX523" s="1"/>
      <c r="AY523" s="1"/>
      <c r="AZ523" s="1"/>
      <c r="BA523" s="1"/>
      <c r="BB523" s="1"/>
      <c r="BC523" s="1"/>
      <c r="BD523" s="1"/>
    </row>
    <row r="524" spans="1:56" ht="2.25" customHeight="1" x14ac:dyDescent="0.25">
      <c r="A524" s="3"/>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
      <c r="AV524" s="1"/>
      <c r="AW524" s="1"/>
      <c r="AX524" s="1"/>
      <c r="AY524" s="1"/>
      <c r="AZ524" s="1"/>
      <c r="BA524" s="1"/>
      <c r="BB524" s="1"/>
      <c r="BC524" s="1"/>
      <c r="BD524" s="1"/>
    </row>
    <row r="525" spans="1:56" ht="15" customHeight="1" x14ac:dyDescent="0.25">
      <c r="A525" s="3"/>
      <c r="B525" s="14"/>
      <c r="C525" s="105" t="s">
        <v>201</v>
      </c>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4"/>
      <c r="AR525" s="14"/>
      <c r="AS525" s="14"/>
      <c r="AT525" s="14"/>
      <c r="AU525" s="1"/>
      <c r="AV525" s="1"/>
      <c r="AW525" s="1"/>
      <c r="AX525" s="1"/>
      <c r="AY525" s="1"/>
      <c r="AZ525" s="1"/>
      <c r="BA525" s="1"/>
      <c r="BB525" s="1"/>
      <c r="BC525" s="1"/>
      <c r="BD525" s="1"/>
    </row>
    <row r="526" spans="1:56" ht="2.25" customHeight="1" x14ac:dyDescent="0.25">
      <c r="A526" s="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
      <c r="AV526" s="1"/>
      <c r="AW526" s="1"/>
      <c r="AX526" s="1"/>
      <c r="AY526" s="1"/>
      <c r="AZ526" s="1"/>
      <c r="BA526" s="1"/>
      <c r="BB526" s="1"/>
      <c r="BC526" s="1"/>
      <c r="BD526" s="1"/>
    </row>
    <row r="527" spans="1:56" ht="15" customHeight="1" x14ac:dyDescent="0.25">
      <c r="A527" s="3"/>
      <c r="B527" s="14"/>
      <c r="C527" s="105" t="s">
        <v>202</v>
      </c>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4"/>
      <c r="AR527" s="14"/>
      <c r="AS527" s="14"/>
      <c r="AT527" s="14"/>
      <c r="AU527" s="1"/>
      <c r="AV527" s="1"/>
      <c r="AW527" s="1"/>
      <c r="AX527" s="1"/>
      <c r="AY527" s="1"/>
      <c r="AZ527" s="1"/>
      <c r="BA527" s="1"/>
      <c r="BB527" s="1"/>
      <c r="BC527" s="1"/>
      <c r="BD527" s="1"/>
    </row>
    <row r="528" spans="1:56" ht="2.25" customHeight="1" x14ac:dyDescent="0.25">
      <c r="A528" s="3"/>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
      <c r="AV528" s="1"/>
      <c r="AW528" s="1"/>
      <c r="AX528" s="1"/>
      <c r="AY528" s="1"/>
      <c r="AZ528" s="1"/>
      <c r="BA528" s="1"/>
      <c r="BB528" s="1"/>
      <c r="BC528" s="1"/>
      <c r="BD528" s="1"/>
    </row>
    <row r="529" spans="1:56" ht="15" customHeight="1" x14ac:dyDescent="0.25">
      <c r="A529" s="3"/>
      <c r="B529" s="14"/>
      <c r="C529" s="105" t="s">
        <v>203</v>
      </c>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4"/>
      <c r="AR529" s="14"/>
      <c r="AS529" s="14"/>
      <c r="AT529" s="14"/>
      <c r="AU529" s="1"/>
      <c r="AV529" s="1"/>
      <c r="AW529" s="1"/>
      <c r="AX529" s="1"/>
      <c r="AY529" s="1"/>
      <c r="AZ529" s="1"/>
      <c r="BA529" s="1"/>
      <c r="BB529" s="1"/>
      <c r="BC529" s="1"/>
      <c r="BD529" s="1"/>
    </row>
    <row r="530" spans="1:56" ht="2.25" customHeight="1" x14ac:dyDescent="0.25">
      <c r="A530" s="3"/>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
      <c r="AV530" s="1"/>
      <c r="AW530" s="1"/>
      <c r="AX530" s="1"/>
      <c r="AY530" s="1"/>
      <c r="AZ530" s="1"/>
      <c r="BA530" s="1"/>
      <c r="BB530" s="1"/>
      <c r="BC530" s="1"/>
      <c r="BD530" s="1"/>
    </row>
    <row r="531" spans="1:56" ht="15" customHeight="1" x14ac:dyDescent="0.25">
      <c r="A531" s="3"/>
      <c r="B531" s="14"/>
      <c r="C531" s="105" t="s">
        <v>204</v>
      </c>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4"/>
      <c r="AR531" s="14"/>
      <c r="AS531" s="14"/>
      <c r="AT531" s="14"/>
      <c r="AU531" s="1"/>
      <c r="AV531" s="1"/>
      <c r="AW531" s="1"/>
      <c r="AX531" s="1"/>
      <c r="AY531" s="1"/>
      <c r="AZ531" s="1"/>
      <c r="BA531" s="1"/>
      <c r="BB531" s="1"/>
      <c r="BC531" s="1"/>
      <c r="BD531" s="1"/>
    </row>
    <row r="532" spans="1:56" ht="2.25" customHeight="1" x14ac:dyDescent="0.25">
      <c r="A532" s="3"/>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
      <c r="AV532" s="1"/>
      <c r="AW532" s="1"/>
      <c r="AX532" s="1"/>
      <c r="AY532" s="1"/>
      <c r="AZ532" s="1"/>
      <c r="BA532" s="1"/>
      <c r="BB532" s="1"/>
      <c r="BC532" s="1"/>
      <c r="BD532" s="1"/>
    </row>
    <row r="533" spans="1:56" ht="15" customHeight="1" x14ac:dyDescent="0.25">
      <c r="A533" s="3"/>
      <c r="B533" s="14"/>
      <c r="C533" s="86" t="s">
        <v>205</v>
      </c>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c r="AO533" s="86"/>
      <c r="AP533" s="86"/>
      <c r="AQ533" s="14"/>
      <c r="AR533" s="14"/>
      <c r="AS533" s="14"/>
      <c r="AT533" s="14"/>
      <c r="AU533" s="1"/>
      <c r="AV533" s="1"/>
      <c r="AW533" s="1"/>
      <c r="AX533" s="1"/>
      <c r="AY533" s="1"/>
      <c r="AZ533" s="1"/>
      <c r="BA533" s="1"/>
      <c r="BB533" s="1"/>
      <c r="BC533" s="1"/>
      <c r="BD533" s="1"/>
    </row>
    <row r="534" spans="1:56" ht="15" customHeight="1" x14ac:dyDescent="0.25">
      <c r="A534" s="3"/>
      <c r="B534" s="14"/>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c r="AO534" s="86"/>
      <c r="AP534" s="86"/>
      <c r="AQ534" s="14"/>
      <c r="AR534" s="14"/>
      <c r="AS534" s="14"/>
      <c r="AT534" s="14"/>
      <c r="AU534" s="1"/>
      <c r="AV534" s="1"/>
      <c r="AW534" s="1"/>
      <c r="AX534" s="1"/>
      <c r="AY534" s="1"/>
      <c r="AZ534" s="1"/>
      <c r="BA534" s="1"/>
      <c r="BB534" s="1"/>
      <c r="BC534" s="1"/>
      <c r="BD534" s="1"/>
    </row>
    <row r="535" spans="1:56" ht="2.25" customHeight="1" x14ac:dyDescent="0.25">
      <c r="A535" s="3"/>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
      <c r="AV535" s="1"/>
      <c r="AW535" s="1"/>
      <c r="AX535" s="1"/>
      <c r="AY535" s="1"/>
      <c r="AZ535" s="1"/>
      <c r="BA535" s="1"/>
      <c r="BB535" s="1"/>
      <c r="BC535" s="1"/>
      <c r="BD535" s="1"/>
    </row>
    <row r="536" spans="1:56" ht="15" customHeight="1" x14ac:dyDescent="0.25">
      <c r="A536" s="3"/>
      <c r="B536" s="14"/>
      <c r="C536" s="105" t="s">
        <v>206</v>
      </c>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4"/>
      <c r="AR536" s="14"/>
      <c r="AS536" s="14"/>
      <c r="AT536" s="14"/>
      <c r="AU536" s="1"/>
      <c r="AV536" s="1"/>
      <c r="AW536" s="1"/>
      <c r="AX536" s="1"/>
      <c r="AY536" s="1"/>
      <c r="AZ536" s="1"/>
      <c r="BA536" s="1"/>
      <c r="BB536" s="1"/>
      <c r="BC536" s="1"/>
      <c r="BD536" s="1"/>
    </row>
    <row r="537" spans="1:56" ht="2.25" customHeight="1" x14ac:dyDescent="0.25">
      <c r="A537" s="3"/>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
      <c r="AV537" s="1"/>
      <c r="AW537" s="1"/>
      <c r="AX537" s="1"/>
      <c r="AY537" s="1"/>
      <c r="AZ537" s="1"/>
      <c r="BA537" s="1"/>
      <c r="BB537" s="1"/>
      <c r="BC537" s="1"/>
      <c r="BD537" s="1"/>
    </row>
    <row r="538" spans="1:56" ht="15" customHeight="1" x14ac:dyDescent="0.3">
      <c r="A538" s="61"/>
      <c r="B538" s="31"/>
      <c r="C538" s="142" t="s">
        <v>207</v>
      </c>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31"/>
      <c r="AR538" s="31"/>
      <c r="AS538" s="31"/>
      <c r="AT538" s="31"/>
      <c r="AU538" s="1"/>
      <c r="AV538" s="1"/>
      <c r="AW538" s="1"/>
      <c r="AX538" s="1"/>
      <c r="AY538" s="1"/>
      <c r="AZ538" s="1"/>
      <c r="BA538" s="1"/>
      <c r="BB538" s="1"/>
      <c r="BC538" s="1"/>
      <c r="BD538" s="1"/>
    </row>
    <row r="539" spans="1:56" ht="2.25" customHeight="1" x14ac:dyDescent="0.3">
      <c r="A539" s="6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1"/>
      <c r="AV539" s="1"/>
      <c r="AW539" s="1"/>
      <c r="AX539" s="1"/>
      <c r="AY539" s="1"/>
      <c r="AZ539" s="1"/>
      <c r="BA539" s="1"/>
      <c r="BB539" s="1"/>
      <c r="BC539" s="1"/>
      <c r="BD539" s="1"/>
    </row>
    <row r="540" spans="1:56" ht="15" customHeight="1" x14ac:dyDescent="0.25">
      <c r="A540" s="3"/>
      <c r="B540" s="14"/>
      <c r="C540" s="105" t="s">
        <v>208</v>
      </c>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4"/>
      <c r="AR540" s="14"/>
      <c r="AS540" s="14"/>
      <c r="AT540" s="14"/>
      <c r="AU540" s="1"/>
      <c r="AV540" s="1"/>
      <c r="AW540" s="1"/>
      <c r="AX540" s="1"/>
      <c r="AY540" s="1"/>
      <c r="AZ540" s="1"/>
      <c r="BA540" s="1"/>
      <c r="BB540" s="1"/>
      <c r="BC540" s="1"/>
      <c r="BD540" s="1"/>
    </row>
    <row r="541" spans="1:56" ht="2.25" customHeight="1" x14ac:dyDescent="0.25">
      <c r="A541" s="3"/>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
      <c r="AV541" s="1"/>
      <c r="AW541" s="1"/>
      <c r="AX541" s="1"/>
      <c r="AY541" s="1"/>
      <c r="AZ541" s="1"/>
      <c r="BA541" s="1"/>
      <c r="BB541" s="1"/>
      <c r="BC541" s="1"/>
      <c r="BD541" s="1"/>
    </row>
    <row r="542" spans="1:56" ht="15" customHeight="1" x14ac:dyDescent="0.25">
      <c r="A542" s="3"/>
      <c r="B542" s="14"/>
      <c r="C542" s="105" t="s">
        <v>209</v>
      </c>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4"/>
      <c r="AR542" s="14"/>
      <c r="AS542" s="14"/>
      <c r="AT542" s="14"/>
      <c r="AU542" s="1"/>
      <c r="AV542" s="1"/>
      <c r="AW542" s="1"/>
      <c r="AX542" s="1"/>
      <c r="AY542" s="1"/>
      <c r="AZ542" s="1"/>
      <c r="BA542" s="1"/>
      <c r="BB542" s="1"/>
      <c r="BC542" s="1"/>
      <c r="BD542" s="1"/>
    </row>
    <row r="543" spans="1:56" ht="2.25" customHeight="1" x14ac:dyDescent="0.25">
      <c r="A543" s="3"/>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
      <c r="AV543" s="1"/>
      <c r="AW543" s="1"/>
      <c r="AX543" s="1"/>
      <c r="AY543" s="1"/>
      <c r="AZ543" s="1"/>
      <c r="BA543" s="1"/>
      <c r="BB543" s="1"/>
      <c r="BC543" s="1"/>
      <c r="BD543" s="1"/>
    </row>
    <row r="544" spans="1:56" ht="15" customHeight="1" x14ac:dyDescent="0.25">
      <c r="A544" s="3"/>
      <c r="B544" s="14"/>
      <c r="C544" s="105" t="s">
        <v>210</v>
      </c>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4"/>
      <c r="AR544" s="14"/>
      <c r="AS544" s="14"/>
      <c r="AT544" s="14"/>
      <c r="AU544" s="1"/>
      <c r="AV544" s="1"/>
      <c r="AW544" s="1"/>
      <c r="AX544" s="1"/>
      <c r="AY544" s="1"/>
      <c r="AZ544" s="1"/>
      <c r="BA544" s="1"/>
      <c r="BB544" s="1"/>
      <c r="BC544" s="1"/>
      <c r="BD544" s="1"/>
    </row>
    <row r="545" spans="1:56" ht="2.25" customHeight="1" x14ac:dyDescent="0.25">
      <c r="A545" s="3"/>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
      <c r="AV545" s="1"/>
      <c r="AW545" s="1"/>
      <c r="AX545" s="1"/>
      <c r="AY545" s="1"/>
      <c r="AZ545" s="1"/>
      <c r="BA545" s="1"/>
      <c r="BB545" s="1"/>
      <c r="BC545" s="1"/>
      <c r="BD545" s="1"/>
    </row>
    <row r="546" spans="1:56" ht="30" customHeight="1" x14ac:dyDescent="0.25">
      <c r="A546" s="3"/>
      <c r="B546" s="14"/>
      <c r="C546" s="143" t="s">
        <v>211</v>
      </c>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4"/>
      <c r="AD546" s="144"/>
      <c r="AE546" s="144"/>
      <c r="AF546" s="144"/>
      <c r="AG546" s="144"/>
      <c r="AH546" s="144"/>
      <c r="AI546" s="144"/>
      <c r="AJ546" s="144"/>
      <c r="AK546" s="144"/>
      <c r="AL546" s="144"/>
      <c r="AM546" s="144"/>
      <c r="AN546" s="144"/>
      <c r="AO546" s="144"/>
      <c r="AP546" s="144"/>
      <c r="AQ546" s="14"/>
      <c r="AR546" s="14"/>
      <c r="AS546" s="14"/>
      <c r="AT546" s="14"/>
      <c r="AU546" s="1"/>
      <c r="AV546" s="1"/>
      <c r="AW546" s="1"/>
      <c r="AX546" s="1"/>
      <c r="AY546" s="1"/>
      <c r="AZ546" s="1"/>
      <c r="BA546" s="1"/>
      <c r="BB546" s="1"/>
      <c r="BC546" s="1"/>
      <c r="BD546" s="1"/>
    </row>
    <row r="547" spans="1:56" ht="2.25" customHeight="1" x14ac:dyDescent="0.25">
      <c r="A547" s="3"/>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
      <c r="AV547" s="1"/>
      <c r="AW547" s="1"/>
      <c r="AX547" s="1"/>
      <c r="AY547" s="1"/>
      <c r="AZ547" s="1"/>
      <c r="BA547" s="1"/>
      <c r="BB547" s="1"/>
      <c r="BC547" s="1"/>
      <c r="BD547" s="1"/>
    </row>
    <row r="548" spans="1:56" ht="15" customHeight="1" x14ac:dyDescent="0.25">
      <c r="A548" s="3"/>
      <c r="B548" s="14"/>
      <c r="C548" s="105" t="s">
        <v>212</v>
      </c>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4"/>
      <c r="AR548" s="14"/>
      <c r="AS548" s="14"/>
      <c r="AT548" s="14"/>
      <c r="AU548" s="1"/>
      <c r="AV548" s="1"/>
      <c r="AW548" s="1"/>
      <c r="AX548" s="1"/>
      <c r="AY548" s="1"/>
      <c r="AZ548" s="1"/>
      <c r="BA548" s="1"/>
      <c r="BB548" s="1"/>
      <c r="BC548" s="1"/>
      <c r="BD548" s="1"/>
    </row>
    <row r="549" spans="1:56" ht="2.25" customHeight="1" x14ac:dyDescent="0.25">
      <c r="A549" s="3"/>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
      <c r="AV549" s="1"/>
      <c r="AW549" s="1"/>
      <c r="AX549" s="1"/>
      <c r="AY549" s="1"/>
      <c r="AZ549" s="1"/>
      <c r="BA549" s="1"/>
      <c r="BB549" s="1"/>
      <c r="BC549" s="1"/>
      <c r="BD549" s="1"/>
    </row>
    <row r="550" spans="1:56" ht="30" customHeight="1" x14ac:dyDescent="0.25">
      <c r="A550" s="3"/>
      <c r="B550" s="27"/>
      <c r="C550" s="143" t="s">
        <v>213</v>
      </c>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c r="AE550" s="144"/>
      <c r="AF550" s="144"/>
      <c r="AG550" s="144"/>
      <c r="AH550" s="144"/>
      <c r="AI550" s="144"/>
      <c r="AJ550" s="144"/>
      <c r="AK550" s="144"/>
      <c r="AL550" s="144"/>
      <c r="AM550" s="144"/>
      <c r="AN550" s="144"/>
      <c r="AO550" s="144"/>
      <c r="AP550" s="144"/>
      <c r="AQ550" s="27"/>
      <c r="AR550" s="27"/>
      <c r="AS550" s="27"/>
      <c r="AT550" s="27"/>
      <c r="AU550" s="1"/>
      <c r="AV550" s="1"/>
      <c r="AW550" s="1"/>
      <c r="AX550" s="1"/>
      <c r="AY550" s="1"/>
      <c r="AZ550" s="1"/>
      <c r="BA550" s="1"/>
      <c r="BB550" s="1"/>
      <c r="BC550" s="1"/>
      <c r="BD550" s="1"/>
    </row>
    <row r="551" spans="1:56" ht="15" customHeight="1" x14ac:dyDescent="0.25">
      <c r="A551" s="3"/>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
      <c r="AV551" s="1"/>
      <c r="AW551" s="1"/>
      <c r="AX551" s="1"/>
      <c r="AY551" s="1"/>
      <c r="AZ551" s="1"/>
      <c r="BA551" s="1"/>
      <c r="BB551" s="1"/>
      <c r="BC551" s="1"/>
      <c r="BD551" s="1"/>
    </row>
    <row r="552" spans="1:56" ht="15" customHeight="1" x14ac:dyDescent="0.25">
      <c r="A552" s="20"/>
      <c r="B552" s="131" t="s">
        <v>214</v>
      </c>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c r="AO552" s="131"/>
      <c r="AP552" s="132"/>
      <c r="AQ552" s="14"/>
      <c r="AR552" s="14"/>
      <c r="AS552" s="14"/>
      <c r="AT552" s="14"/>
      <c r="AU552" s="1"/>
      <c r="AV552" s="1"/>
      <c r="AW552" s="1"/>
      <c r="AX552" s="1"/>
      <c r="AY552" s="1"/>
      <c r="AZ552" s="1"/>
      <c r="BA552" s="1"/>
      <c r="BB552" s="1"/>
      <c r="BC552" s="1"/>
      <c r="BD552" s="1"/>
    </row>
    <row r="553" spans="1:56" ht="15" customHeight="1" x14ac:dyDescent="0.25">
      <c r="A553" s="20"/>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
      <c r="AV553" s="1"/>
      <c r="AW553" s="1"/>
      <c r="AX553" s="1"/>
      <c r="AY553" s="1"/>
      <c r="AZ553" s="1"/>
      <c r="BA553" s="1"/>
      <c r="BB553" s="1"/>
      <c r="BC553" s="1"/>
      <c r="BD553" s="1"/>
    </row>
    <row r="554" spans="1:56" ht="15" customHeight="1" x14ac:dyDescent="0.25">
      <c r="A554" s="3">
        <v>56</v>
      </c>
      <c r="B554" s="156" t="s">
        <v>215</v>
      </c>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4"/>
      <c r="AR554" s="14"/>
      <c r="AS554" s="14"/>
      <c r="AT554" s="14"/>
      <c r="AU554" s="1"/>
      <c r="AV554" s="1"/>
      <c r="AW554" s="1"/>
      <c r="AX554" s="1"/>
      <c r="AY554" s="1"/>
      <c r="AZ554" s="1"/>
      <c r="BA554" s="1"/>
      <c r="BB554" s="1"/>
      <c r="BC554" s="1"/>
      <c r="BD554" s="1"/>
    </row>
    <row r="555" spans="1:56" ht="2.25" customHeight="1" x14ac:dyDescent="0.25">
      <c r="A555" s="20"/>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
      <c r="AV555" s="1"/>
      <c r="AW555" s="1"/>
      <c r="AX555" s="1"/>
      <c r="AY555" s="1"/>
      <c r="AZ555" s="1"/>
      <c r="BA555" s="1"/>
      <c r="BB555" s="1"/>
      <c r="BC555" s="1"/>
      <c r="BD555" s="1"/>
    </row>
    <row r="556" spans="1:56" ht="15" customHeight="1" x14ac:dyDescent="0.3">
      <c r="A556" s="20"/>
      <c r="B556" s="103" t="s">
        <v>216</v>
      </c>
      <c r="C556" s="103"/>
      <c r="D556" s="103"/>
      <c r="E556" s="103"/>
      <c r="F556" s="103"/>
      <c r="G556" s="103"/>
      <c r="H556" s="103"/>
      <c r="I556" s="103"/>
      <c r="J556" s="103"/>
      <c r="K556" s="103"/>
      <c r="L556" s="103"/>
      <c r="M556" s="103"/>
      <c r="N556" s="14"/>
      <c r="O556" s="154" t="s">
        <v>55</v>
      </c>
      <c r="P556" s="155"/>
      <c r="Q556" s="71"/>
      <c r="R556" s="71"/>
      <c r="S556" s="14"/>
      <c r="T556" s="154" t="s">
        <v>56</v>
      </c>
      <c r="U556" s="154"/>
      <c r="V556" s="155"/>
      <c r="W556" s="71"/>
      <c r="X556" s="71"/>
      <c r="Y556" s="26"/>
      <c r="Z556" s="154" t="s">
        <v>57</v>
      </c>
      <c r="AA556" s="154"/>
      <c r="AB556" s="71"/>
      <c r="AC556" s="71"/>
      <c r="AD556" s="71"/>
      <c r="AE556" s="71"/>
      <c r="AF556" s="14"/>
      <c r="AG556" s="14"/>
      <c r="AH556" s="14"/>
      <c r="AI556" s="14"/>
      <c r="AJ556" s="14"/>
      <c r="AK556" s="14"/>
      <c r="AL556" s="14"/>
      <c r="AM556" s="14"/>
      <c r="AN556" s="14"/>
      <c r="AO556" s="14"/>
      <c r="AP556" s="14"/>
      <c r="AQ556" s="14"/>
      <c r="AR556" s="14"/>
      <c r="AS556" s="14"/>
      <c r="AT556" s="14"/>
      <c r="AU556" s="1"/>
      <c r="AV556" s="1"/>
      <c r="AW556" s="1"/>
      <c r="AX556" s="1"/>
      <c r="AY556" s="1"/>
      <c r="AZ556" s="1"/>
      <c r="BA556" s="1"/>
      <c r="BB556" s="1"/>
      <c r="BC556" s="1"/>
      <c r="BD556" s="1"/>
    </row>
    <row r="557" spans="1:56" ht="2.25" customHeight="1" x14ac:dyDescent="0.25">
      <c r="A557" s="20"/>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
      <c r="AV557" s="1"/>
      <c r="AW557" s="1"/>
      <c r="AX557" s="1"/>
      <c r="AY557" s="1"/>
      <c r="AZ557" s="1"/>
      <c r="BA557" s="1"/>
      <c r="BB557" s="1"/>
      <c r="BC557" s="1"/>
      <c r="BD557" s="1"/>
    </row>
    <row r="558" spans="1:56" ht="15" customHeight="1" x14ac:dyDescent="0.25">
      <c r="A558" s="20"/>
      <c r="B558" s="158" t="s">
        <v>217</v>
      </c>
      <c r="C558" s="158"/>
      <c r="D558" s="158"/>
      <c r="E558" s="158"/>
      <c r="F558" s="158"/>
      <c r="G558" s="158"/>
      <c r="H558" s="158"/>
      <c r="I558" s="158"/>
      <c r="J558" s="158"/>
      <c r="K558" s="158"/>
      <c r="L558" s="158"/>
      <c r="M558" s="158"/>
      <c r="N558" s="14"/>
      <c r="O558" s="145"/>
      <c r="P558" s="146"/>
      <c r="Q558" s="146"/>
      <c r="R558" s="146"/>
      <c r="S558" s="146"/>
      <c r="T558" s="146"/>
      <c r="U558" s="146"/>
      <c r="V558" s="146"/>
      <c r="W558" s="146"/>
      <c r="X558" s="146"/>
      <c r="Y558" s="146"/>
      <c r="Z558" s="146"/>
      <c r="AA558" s="146"/>
      <c r="AB558" s="146"/>
      <c r="AC558" s="146"/>
      <c r="AD558" s="146"/>
      <c r="AE558" s="146"/>
      <c r="AF558" s="146"/>
      <c r="AG558" s="146"/>
      <c r="AH558" s="147"/>
      <c r="AI558" s="14"/>
      <c r="AJ558" s="14"/>
      <c r="AK558" s="14"/>
      <c r="AL558" s="14"/>
      <c r="AM558" s="14"/>
      <c r="AN558" s="14"/>
      <c r="AO558" s="14"/>
      <c r="AP558" s="14"/>
      <c r="AQ558" s="14"/>
      <c r="AR558" s="14"/>
      <c r="AS558" s="14"/>
      <c r="AT558" s="14"/>
      <c r="AU558" s="1"/>
      <c r="AV558" s="1"/>
      <c r="AW558" s="1"/>
      <c r="AX558" s="1"/>
      <c r="AY558" s="1"/>
      <c r="AZ558" s="1"/>
      <c r="BA558" s="1"/>
      <c r="BB558" s="1"/>
      <c r="BC558" s="1"/>
      <c r="BD558" s="1"/>
    </row>
    <row r="559" spans="1:56" ht="15" customHeight="1" x14ac:dyDescent="0.25">
      <c r="A559" s="20"/>
      <c r="B559" s="158"/>
      <c r="C559" s="158"/>
      <c r="D559" s="158"/>
      <c r="E559" s="158"/>
      <c r="F559" s="158"/>
      <c r="G559" s="158"/>
      <c r="H559" s="158"/>
      <c r="I559" s="158"/>
      <c r="J559" s="158"/>
      <c r="K559" s="158"/>
      <c r="L559" s="158"/>
      <c r="M559" s="158"/>
      <c r="N559" s="14"/>
      <c r="O559" s="148"/>
      <c r="P559" s="149"/>
      <c r="Q559" s="149"/>
      <c r="R559" s="149"/>
      <c r="S559" s="149"/>
      <c r="T559" s="149"/>
      <c r="U559" s="149"/>
      <c r="V559" s="149"/>
      <c r="W559" s="149"/>
      <c r="X559" s="149"/>
      <c r="Y559" s="149"/>
      <c r="Z559" s="149"/>
      <c r="AA559" s="149"/>
      <c r="AB559" s="149"/>
      <c r="AC559" s="149"/>
      <c r="AD559" s="149"/>
      <c r="AE559" s="149"/>
      <c r="AF559" s="149"/>
      <c r="AG559" s="149"/>
      <c r="AH559" s="150"/>
      <c r="AI559" s="14"/>
      <c r="AJ559" s="14"/>
      <c r="AK559" s="14"/>
      <c r="AL559" s="14"/>
      <c r="AM559" s="14"/>
      <c r="AN559" s="14"/>
      <c r="AO559" s="14"/>
      <c r="AP559" s="14"/>
      <c r="AQ559" s="14"/>
      <c r="AR559" s="14"/>
      <c r="AS559" s="14"/>
      <c r="AT559" s="14"/>
      <c r="AU559" s="1"/>
      <c r="AV559" s="1"/>
      <c r="AW559" s="1"/>
      <c r="AX559" s="1"/>
      <c r="AY559" s="1"/>
      <c r="AZ559" s="1"/>
      <c r="BA559" s="1"/>
      <c r="BB559" s="1"/>
      <c r="BC559" s="1"/>
      <c r="BD559" s="1"/>
    </row>
    <row r="560" spans="1:56" ht="15" customHeight="1" x14ac:dyDescent="0.25">
      <c r="A560" s="20"/>
      <c r="B560" s="158"/>
      <c r="C560" s="158"/>
      <c r="D560" s="158"/>
      <c r="E560" s="158"/>
      <c r="F560" s="158"/>
      <c r="G560" s="158"/>
      <c r="H560" s="158"/>
      <c r="I560" s="158"/>
      <c r="J560" s="158"/>
      <c r="K560" s="158"/>
      <c r="L560" s="158"/>
      <c r="M560" s="158"/>
      <c r="N560" s="14"/>
      <c r="O560" s="148"/>
      <c r="P560" s="149"/>
      <c r="Q560" s="149"/>
      <c r="R560" s="149"/>
      <c r="S560" s="149"/>
      <c r="T560" s="149"/>
      <c r="U560" s="149"/>
      <c r="V560" s="149"/>
      <c r="W560" s="149"/>
      <c r="X560" s="149"/>
      <c r="Y560" s="149"/>
      <c r="Z560" s="149"/>
      <c r="AA560" s="149"/>
      <c r="AB560" s="149"/>
      <c r="AC560" s="149"/>
      <c r="AD560" s="149"/>
      <c r="AE560" s="149"/>
      <c r="AF560" s="149"/>
      <c r="AG560" s="149"/>
      <c r="AH560" s="150"/>
      <c r="AI560" s="14"/>
      <c r="AJ560" s="14"/>
      <c r="AK560" s="14"/>
      <c r="AL560" s="14"/>
      <c r="AM560" s="14"/>
      <c r="AN560" s="14"/>
      <c r="AO560" s="14"/>
      <c r="AP560" s="14"/>
      <c r="AQ560" s="14"/>
      <c r="AR560" s="14"/>
      <c r="AS560" s="14"/>
      <c r="AT560" s="14"/>
      <c r="AU560" s="1"/>
      <c r="AV560" s="1"/>
      <c r="AW560" s="1"/>
      <c r="AX560" s="1"/>
      <c r="AY560" s="1"/>
      <c r="AZ560" s="1"/>
      <c r="BA560" s="1"/>
      <c r="BB560" s="1"/>
      <c r="BC560" s="1"/>
      <c r="BD560" s="1"/>
    </row>
    <row r="561" spans="1:56" ht="15" customHeight="1" x14ac:dyDescent="0.25">
      <c r="A561" s="20"/>
      <c r="B561" s="158"/>
      <c r="C561" s="158"/>
      <c r="D561" s="158"/>
      <c r="E561" s="158"/>
      <c r="F561" s="158"/>
      <c r="G561" s="158"/>
      <c r="H561" s="158"/>
      <c r="I561" s="158"/>
      <c r="J561" s="158"/>
      <c r="K561" s="158"/>
      <c r="L561" s="158"/>
      <c r="M561" s="158"/>
      <c r="N561" s="14"/>
      <c r="O561" s="148"/>
      <c r="P561" s="149"/>
      <c r="Q561" s="149"/>
      <c r="R561" s="149"/>
      <c r="S561" s="149"/>
      <c r="T561" s="149"/>
      <c r="U561" s="149"/>
      <c r="V561" s="149"/>
      <c r="W561" s="149"/>
      <c r="X561" s="149"/>
      <c r="Y561" s="149"/>
      <c r="Z561" s="149"/>
      <c r="AA561" s="149"/>
      <c r="AB561" s="149"/>
      <c r="AC561" s="149"/>
      <c r="AD561" s="149"/>
      <c r="AE561" s="149"/>
      <c r="AF561" s="149"/>
      <c r="AG561" s="149"/>
      <c r="AH561" s="150"/>
      <c r="AI561" s="14"/>
      <c r="AJ561" s="14"/>
      <c r="AK561" s="14"/>
      <c r="AL561" s="14"/>
      <c r="AM561" s="14"/>
      <c r="AN561" s="14"/>
      <c r="AO561" s="14"/>
      <c r="AP561" s="14"/>
      <c r="AQ561" s="14"/>
      <c r="AR561" s="14"/>
      <c r="AS561" s="14"/>
      <c r="AT561" s="14"/>
      <c r="AU561" s="1"/>
      <c r="AV561" s="1"/>
      <c r="AW561" s="1"/>
      <c r="AX561" s="1"/>
      <c r="AY561" s="1"/>
      <c r="AZ561" s="1"/>
      <c r="BA561" s="1"/>
      <c r="BB561" s="1"/>
      <c r="BC561" s="1"/>
      <c r="BD561" s="1"/>
    </row>
    <row r="562" spans="1:56" ht="15" customHeight="1" x14ac:dyDescent="0.25">
      <c r="A562" s="20"/>
      <c r="B562" s="158"/>
      <c r="C562" s="158"/>
      <c r="D562" s="158"/>
      <c r="E562" s="158"/>
      <c r="F562" s="158"/>
      <c r="G562" s="158"/>
      <c r="H562" s="158"/>
      <c r="I562" s="158"/>
      <c r="J562" s="158"/>
      <c r="K562" s="158"/>
      <c r="L562" s="158"/>
      <c r="M562" s="158"/>
      <c r="N562" s="14"/>
      <c r="O562" s="151"/>
      <c r="P562" s="152"/>
      <c r="Q562" s="152"/>
      <c r="R562" s="152"/>
      <c r="S562" s="152"/>
      <c r="T562" s="152"/>
      <c r="U562" s="152"/>
      <c r="V562" s="152"/>
      <c r="W562" s="152"/>
      <c r="X562" s="152"/>
      <c r="Y562" s="152"/>
      <c r="Z562" s="152"/>
      <c r="AA562" s="152"/>
      <c r="AB562" s="152"/>
      <c r="AC562" s="152"/>
      <c r="AD562" s="152"/>
      <c r="AE562" s="152"/>
      <c r="AF562" s="152"/>
      <c r="AG562" s="152"/>
      <c r="AH562" s="153"/>
      <c r="AI562" s="14"/>
      <c r="AJ562" s="14"/>
      <c r="AK562" s="14"/>
      <c r="AL562" s="14"/>
      <c r="AM562" s="14"/>
      <c r="AN562" s="14"/>
      <c r="AO562" s="14"/>
      <c r="AP562" s="14"/>
      <c r="AQ562" s="14"/>
      <c r="AR562" s="14"/>
      <c r="AS562" s="14"/>
      <c r="AT562" s="14"/>
      <c r="AU562" s="1"/>
      <c r="AV562" s="1"/>
      <c r="AW562" s="1"/>
      <c r="AX562" s="1"/>
      <c r="AY562" s="1"/>
      <c r="AZ562" s="1"/>
      <c r="BA562" s="1"/>
      <c r="BB562" s="1"/>
      <c r="BC562" s="1"/>
      <c r="BD562" s="1"/>
    </row>
    <row r="563" spans="1:56" ht="2.25" customHeight="1" x14ac:dyDescent="0.25">
      <c r="A563" s="20"/>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
      <c r="AV563" s="1"/>
      <c r="AW563" s="1"/>
      <c r="AX563" s="1"/>
      <c r="AY563" s="1"/>
      <c r="AZ563" s="1"/>
      <c r="BA563" s="1"/>
      <c r="BB563" s="1"/>
      <c r="BC563" s="1"/>
      <c r="BD563" s="1"/>
    </row>
    <row r="564" spans="1:56" ht="15" customHeight="1" x14ac:dyDescent="0.25">
      <c r="A564" s="20"/>
      <c r="B564" s="130" t="s">
        <v>64</v>
      </c>
      <c r="C564" s="130"/>
      <c r="D564" s="130"/>
      <c r="E564" s="130"/>
      <c r="F564" s="130"/>
      <c r="G564" s="130"/>
      <c r="H564" s="130"/>
      <c r="I564" s="130"/>
      <c r="J564" s="130"/>
      <c r="K564" s="130"/>
      <c r="L564" s="130"/>
      <c r="M564" s="130"/>
      <c r="N564" s="14"/>
      <c r="O564" s="133"/>
      <c r="P564" s="134"/>
      <c r="Q564" s="134"/>
      <c r="R564" s="134"/>
      <c r="S564" s="134"/>
      <c r="T564" s="134"/>
      <c r="U564" s="134"/>
      <c r="V564" s="134"/>
      <c r="W564" s="134"/>
      <c r="X564" s="134"/>
      <c r="Y564" s="134"/>
      <c r="Z564" s="134"/>
      <c r="AA564" s="134"/>
      <c r="AB564" s="134"/>
      <c r="AC564" s="134"/>
      <c r="AD564" s="134"/>
      <c r="AE564" s="134"/>
      <c r="AF564" s="134"/>
      <c r="AG564" s="134"/>
      <c r="AH564" s="135"/>
      <c r="AI564" s="14"/>
      <c r="AJ564" s="14"/>
      <c r="AK564" s="14"/>
      <c r="AL564" s="14"/>
      <c r="AM564" s="14"/>
      <c r="AN564" s="14"/>
      <c r="AO564" s="14"/>
      <c r="AP564" s="14"/>
      <c r="AQ564" s="14"/>
      <c r="AR564" s="14"/>
      <c r="AS564" s="14"/>
      <c r="AT564" s="14"/>
      <c r="AU564" s="1"/>
      <c r="AV564" s="1"/>
      <c r="AW564" s="1"/>
      <c r="AX564" s="1"/>
      <c r="AY564" s="1"/>
      <c r="AZ564" s="1"/>
      <c r="BA564" s="1"/>
      <c r="BB564" s="1"/>
      <c r="BC564" s="1"/>
      <c r="BD564" s="1"/>
    </row>
    <row r="565" spans="1:56" ht="2.25" customHeight="1" x14ac:dyDescent="0.25">
      <c r="A565" s="14"/>
      <c r="B565" s="14"/>
      <c r="C565" s="14"/>
      <c r="D565" s="14"/>
      <c r="E565" s="14"/>
      <c r="F565" s="14"/>
      <c r="G565" s="14"/>
      <c r="H565" s="14"/>
      <c r="I565" s="14"/>
      <c r="J565" s="14"/>
      <c r="K565" s="14"/>
      <c r="L565" s="14"/>
      <c r="M565" s="14"/>
      <c r="N565" s="14"/>
      <c r="O565" s="14"/>
      <c r="P565" s="14"/>
      <c r="Q565" s="14"/>
      <c r="R565" s="14"/>
      <c r="S565" s="14"/>
      <c r="T565" s="73"/>
      <c r="U565" s="73"/>
      <c r="V565" s="73"/>
      <c r="W565" s="73"/>
      <c r="X565" s="73"/>
      <c r="Y565" s="73"/>
      <c r="Z565" s="73"/>
      <c r="AA565" s="73"/>
      <c r="AB565" s="73"/>
      <c r="AC565" s="73"/>
      <c r="AD565" s="73"/>
      <c r="AE565" s="73"/>
      <c r="AF565" s="73"/>
      <c r="AG565" s="73"/>
      <c r="AH565" s="74"/>
      <c r="AI565" s="14"/>
      <c r="AJ565" s="14"/>
      <c r="AK565" s="14"/>
      <c r="AL565" s="14"/>
      <c r="AM565" s="14"/>
      <c r="AN565" s="14"/>
      <c r="AO565" s="14"/>
      <c r="AP565" s="14"/>
      <c r="AQ565" s="14"/>
      <c r="AR565" s="14"/>
      <c r="AS565" s="14"/>
      <c r="AT565" s="14"/>
      <c r="AU565" s="1"/>
      <c r="AV565" s="1"/>
      <c r="AW565" s="1"/>
      <c r="AX565" s="1"/>
      <c r="AY565" s="1"/>
      <c r="AZ565" s="1"/>
      <c r="BA565" s="1"/>
      <c r="BB565" s="1"/>
      <c r="BC565" s="1"/>
      <c r="BD565" s="1"/>
    </row>
    <row r="566" spans="1:56" ht="15" customHeight="1" x14ac:dyDescent="0.25">
      <c r="A566" s="20"/>
      <c r="B566" s="130" t="s">
        <v>218</v>
      </c>
      <c r="C566" s="130"/>
      <c r="D566" s="130"/>
      <c r="E566" s="130"/>
      <c r="F566" s="130"/>
      <c r="G566" s="130"/>
      <c r="H566" s="130"/>
      <c r="I566" s="130"/>
      <c r="J566" s="130"/>
      <c r="K566" s="130"/>
      <c r="L566" s="130"/>
      <c r="M566" s="130"/>
      <c r="N566" s="14"/>
      <c r="O566" s="133"/>
      <c r="P566" s="134"/>
      <c r="Q566" s="134"/>
      <c r="R566" s="134"/>
      <c r="S566" s="134"/>
      <c r="T566" s="134"/>
      <c r="U566" s="134"/>
      <c r="V566" s="134"/>
      <c r="W566" s="134"/>
      <c r="X566" s="134"/>
      <c r="Y566" s="134"/>
      <c r="Z566" s="134"/>
      <c r="AA566" s="134"/>
      <c r="AB566" s="134"/>
      <c r="AC566" s="134"/>
      <c r="AD566" s="134"/>
      <c r="AE566" s="134"/>
      <c r="AF566" s="134"/>
      <c r="AG566" s="134"/>
      <c r="AH566" s="135"/>
      <c r="AI566" s="14"/>
      <c r="AJ566" s="14"/>
      <c r="AK566" s="14"/>
      <c r="AL566" s="14"/>
      <c r="AM566" s="14"/>
      <c r="AN566" s="14"/>
      <c r="AO566" s="14"/>
      <c r="AP566" s="14"/>
      <c r="AQ566" s="14"/>
      <c r="AR566" s="14"/>
      <c r="AS566" s="14"/>
      <c r="AT566" s="14"/>
      <c r="AU566" s="1"/>
      <c r="AV566" s="1"/>
      <c r="AW566" s="1"/>
      <c r="AX566" s="1"/>
      <c r="AY566" s="1"/>
      <c r="AZ566" s="1"/>
      <c r="BA566" s="1"/>
      <c r="BB566" s="1"/>
      <c r="BC566" s="1"/>
      <c r="BD566" s="1"/>
    </row>
    <row r="567" spans="1:56" ht="15" customHeight="1" x14ac:dyDescent="0.25">
      <c r="A567" s="20"/>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
      <c r="AV567" s="1"/>
      <c r="AW567" s="1"/>
      <c r="AX567" s="1"/>
      <c r="AY567" s="1"/>
      <c r="AZ567" s="1"/>
      <c r="BA567" s="1"/>
      <c r="BB567" s="1"/>
      <c r="BC567" s="1"/>
      <c r="BD567" s="1"/>
    </row>
    <row r="568" spans="1:56" ht="15" customHeight="1" x14ac:dyDescent="0.25">
      <c r="A568" s="20"/>
      <c r="B568" s="131" t="s">
        <v>219</v>
      </c>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c r="AO568" s="131"/>
      <c r="AP568" s="132"/>
      <c r="AQ568" s="14"/>
      <c r="AR568" s="14"/>
      <c r="AS568" s="14"/>
      <c r="AT568" s="14"/>
      <c r="AU568" s="1"/>
      <c r="AV568" s="1"/>
      <c r="AW568" s="1"/>
      <c r="AX568" s="1"/>
      <c r="AY568" s="1"/>
      <c r="AZ568" s="1"/>
      <c r="BA568" s="1"/>
      <c r="BB568" s="1"/>
      <c r="BC568" s="1"/>
      <c r="BD568" s="1"/>
    </row>
    <row r="569" spans="1:56" ht="15" customHeight="1" x14ac:dyDescent="0.25">
      <c r="A569" s="20"/>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
      <c r="AV569" s="1"/>
      <c r="AW569" s="1"/>
      <c r="AX569" s="1"/>
      <c r="AY569" s="1"/>
      <c r="AZ569" s="1"/>
      <c r="BA569" s="1"/>
      <c r="BB569" s="1"/>
      <c r="BC569" s="1"/>
      <c r="BD569" s="1"/>
    </row>
    <row r="570" spans="1:56" ht="15" customHeight="1" x14ac:dyDescent="0.25">
      <c r="A570" s="20">
        <v>57</v>
      </c>
      <c r="B570" s="136" t="s">
        <v>220</v>
      </c>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4"/>
      <c r="AR570" s="14"/>
      <c r="AS570" s="14"/>
      <c r="AT570" s="14"/>
      <c r="AU570" s="1"/>
      <c r="AV570" s="1"/>
      <c r="AW570" s="1"/>
      <c r="AX570" s="1"/>
      <c r="AY570" s="1"/>
      <c r="AZ570" s="1"/>
      <c r="BA570" s="1"/>
      <c r="BB570" s="1"/>
      <c r="BC570" s="1"/>
      <c r="BD570" s="1"/>
    </row>
    <row r="571" spans="1:56" ht="30" customHeight="1" x14ac:dyDescent="0.25">
      <c r="A571" s="20"/>
      <c r="B571" s="137" t="s">
        <v>221</v>
      </c>
      <c r="C571" s="138"/>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c r="AB571" s="138"/>
      <c r="AC571" s="138"/>
      <c r="AD571" s="138"/>
      <c r="AE571" s="138"/>
      <c r="AF571" s="138"/>
      <c r="AG571" s="138"/>
      <c r="AH571" s="138"/>
      <c r="AI571" s="138"/>
      <c r="AJ571" s="138"/>
      <c r="AK571" s="138"/>
      <c r="AL571" s="138"/>
      <c r="AM571" s="138"/>
      <c r="AN571" s="138"/>
      <c r="AO571" s="138"/>
      <c r="AP571" s="62"/>
      <c r="AQ571" s="14"/>
      <c r="AR571" s="14"/>
      <c r="AS571" s="14"/>
      <c r="AT571" s="14"/>
      <c r="AU571" s="1"/>
      <c r="AV571" s="1"/>
      <c r="AW571" s="1"/>
      <c r="AX571" s="1"/>
      <c r="AY571" s="1"/>
      <c r="AZ571" s="1"/>
      <c r="BA571" s="1"/>
      <c r="BB571" s="1"/>
      <c r="BC571" s="1"/>
      <c r="BD571" s="1"/>
    </row>
    <row r="572" spans="1:56" ht="15" customHeight="1" x14ac:dyDescent="0.25">
      <c r="A572" s="20"/>
      <c r="B572" s="139" t="s">
        <v>222</v>
      </c>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c r="AH572" s="139"/>
      <c r="AI572" s="139"/>
      <c r="AJ572" s="139"/>
      <c r="AK572" s="139"/>
      <c r="AL572" s="139"/>
      <c r="AM572" s="139"/>
      <c r="AN572" s="139"/>
      <c r="AO572" s="139"/>
      <c r="AP572" s="139"/>
      <c r="AQ572" s="14"/>
      <c r="AR572" s="14"/>
      <c r="AS572" s="14"/>
      <c r="AT572" s="14"/>
      <c r="AU572" s="1"/>
      <c r="AV572" s="1"/>
      <c r="AW572" s="1"/>
      <c r="AX572" s="1"/>
      <c r="AY572" s="1"/>
      <c r="AZ572" s="1"/>
      <c r="BA572" s="1"/>
      <c r="BB572" s="1"/>
      <c r="BC572" s="1"/>
      <c r="BD572" s="1"/>
    </row>
    <row r="573" spans="1:56" ht="15" customHeight="1" x14ac:dyDescent="0.25">
      <c r="A573" s="20"/>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
      <c r="AV573" s="1"/>
      <c r="AW573" s="1"/>
      <c r="AX573" s="1"/>
      <c r="AY573" s="1"/>
      <c r="AZ573" s="1"/>
      <c r="BA573" s="1"/>
      <c r="BB573" s="1"/>
      <c r="BC573" s="1"/>
      <c r="BD573" s="1"/>
    </row>
    <row r="574" spans="1:56" ht="15" customHeight="1" x14ac:dyDescent="0.25"/>
    <row r="575" spans="1:56" ht="15" customHeight="1" x14ac:dyDescent="0.25"/>
    <row r="576" spans="1:56" ht="15" customHeight="1" x14ac:dyDescent="0.25"/>
    <row r="577" ht="15" customHeight="1" x14ac:dyDescent="0.25"/>
  </sheetData>
  <sheetProtection algorithmName="SHA-512" hashValue="tTnXsw/qLY3LlyUtxyIBbu/pGmsTfkxIpQRhzZc6Q2BAqxs40x2tOPk1D8tdYiSQUqRfbESexZ3b3QJxTBHTiA==" saltValue="XzLSc1lsjxx84KS/8CI5kA==" spinCount="100000" sheet="1" objects="1" scenarios="1"/>
  <mergeCells count="550">
    <mergeCell ref="AH8:AP8"/>
    <mergeCell ref="AH9:AP9"/>
    <mergeCell ref="AI10:AP11"/>
    <mergeCell ref="AE36:AP36"/>
    <mergeCell ref="H11:I11"/>
    <mergeCell ref="C36:N36"/>
    <mergeCell ref="C32:N32"/>
    <mergeCell ref="J11:Q11"/>
    <mergeCell ref="J25:AP25"/>
    <mergeCell ref="B25:C25"/>
    <mergeCell ref="D25:I25"/>
    <mergeCell ref="B26:AP26"/>
    <mergeCell ref="B23:AP23"/>
    <mergeCell ref="AM60:AP60"/>
    <mergeCell ref="C42:AP42"/>
    <mergeCell ref="AG2:AP2"/>
    <mergeCell ref="AH7:AP7"/>
    <mergeCell ref="C241:AP241"/>
    <mergeCell ref="B129:AP129"/>
    <mergeCell ref="C44:AP44"/>
    <mergeCell ref="B40:AP40"/>
    <mergeCell ref="B34:AP34"/>
    <mergeCell ref="B80:O80"/>
    <mergeCell ref="B72:O72"/>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B444:O444"/>
    <mergeCell ref="Q444:V444"/>
    <mergeCell ref="C38:N38"/>
    <mergeCell ref="B322:AP323"/>
    <mergeCell ref="B293:AP293"/>
    <mergeCell ref="B273:AP273"/>
    <mergeCell ref="B70:O70"/>
    <mergeCell ref="B76:O76"/>
    <mergeCell ref="Q80:T80"/>
    <mergeCell ref="V80:AP80"/>
    <mergeCell ref="A82:AP82"/>
    <mergeCell ref="B83:AP83"/>
    <mergeCell ref="B85:AP85"/>
    <mergeCell ref="B87:O87"/>
    <mergeCell ref="Q87:AP87"/>
    <mergeCell ref="B89:O89"/>
    <mergeCell ref="C234:AP234"/>
    <mergeCell ref="B156:AP156"/>
    <mergeCell ref="B54:O54"/>
    <mergeCell ref="B56:AP56"/>
    <mergeCell ref="B58:O58"/>
    <mergeCell ref="Q58:AP58"/>
    <mergeCell ref="B60:O60"/>
    <mergeCell ref="Q60:AK60"/>
    <mergeCell ref="B455:O455"/>
    <mergeCell ref="B453:O453"/>
    <mergeCell ref="B482:O482"/>
    <mergeCell ref="AA482:AH482"/>
    <mergeCell ref="AI482:AJ482"/>
    <mergeCell ref="B457:AP457"/>
    <mergeCell ref="B420:AP421"/>
    <mergeCell ref="Q423:X423"/>
    <mergeCell ref="Q425:V425"/>
    <mergeCell ref="W425:X425"/>
    <mergeCell ref="Q427:V427"/>
    <mergeCell ref="W427:X427"/>
    <mergeCell ref="B429:AP429"/>
    <mergeCell ref="Q430:X430"/>
    <mergeCell ref="B432:O432"/>
    <mergeCell ref="Q432:V432"/>
    <mergeCell ref="W432:X432"/>
    <mergeCell ref="B427:O427"/>
    <mergeCell ref="B425:O425"/>
    <mergeCell ref="A436:AP436"/>
    <mergeCell ref="B437:AP437"/>
    <mergeCell ref="B441:AP441"/>
    <mergeCell ref="Q442:X442"/>
    <mergeCell ref="Z442:AI442"/>
    <mergeCell ref="I404:N404"/>
    <mergeCell ref="O404:P404"/>
    <mergeCell ref="R404:U404"/>
    <mergeCell ref="Z404:AE404"/>
    <mergeCell ref="AF404:AG404"/>
    <mergeCell ref="B478:O478"/>
    <mergeCell ref="Q478:X478"/>
    <mergeCell ref="Y478:Z478"/>
    <mergeCell ref="B480:O480"/>
    <mergeCell ref="Q480:X480"/>
    <mergeCell ref="Y480:Z480"/>
    <mergeCell ref="B434:O434"/>
    <mergeCell ref="Q434:V434"/>
    <mergeCell ref="W434:X434"/>
    <mergeCell ref="A435:AP435"/>
    <mergeCell ref="B459:AP459"/>
    <mergeCell ref="Q451:X451"/>
    <mergeCell ref="Z451:AD451"/>
    <mergeCell ref="W444:X444"/>
    <mergeCell ref="Z444:AG444"/>
    <mergeCell ref="AH444:AI444"/>
    <mergeCell ref="B446:O446"/>
    <mergeCell ref="Q446:V446"/>
    <mergeCell ref="W446:X446"/>
    <mergeCell ref="B385:AP385"/>
    <mergeCell ref="Y392:AD392"/>
    <mergeCell ref="B393:H393"/>
    <mergeCell ref="I393:N393"/>
    <mergeCell ref="O393:P393"/>
    <mergeCell ref="R393:U393"/>
    <mergeCell ref="Y393:AD393"/>
    <mergeCell ref="AE393:AF393"/>
    <mergeCell ref="AG393:AN393"/>
    <mergeCell ref="AO393:AP393"/>
    <mergeCell ref="B46:AP46"/>
    <mergeCell ref="B48:O48"/>
    <mergeCell ref="Q48:AP48"/>
    <mergeCell ref="B50:O50"/>
    <mergeCell ref="Q50:AK50"/>
    <mergeCell ref="AM50:AP50"/>
    <mergeCell ref="B52:O52"/>
    <mergeCell ref="Q52:T52"/>
    <mergeCell ref="V52:AP52"/>
    <mergeCell ref="B95:O95"/>
    <mergeCell ref="B97:AP97"/>
    <mergeCell ref="C99:AP99"/>
    <mergeCell ref="C101:AP101"/>
    <mergeCell ref="B103:AP103"/>
    <mergeCell ref="B104:AP104"/>
    <mergeCell ref="C105:AP105"/>
    <mergeCell ref="B62:O62"/>
    <mergeCell ref="Q62:T62"/>
    <mergeCell ref="V62:AP62"/>
    <mergeCell ref="B64:AP64"/>
    <mergeCell ref="B66:O66"/>
    <mergeCell ref="Q66:AP66"/>
    <mergeCell ref="B68:O68"/>
    <mergeCell ref="Q68:AK68"/>
    <mergeCell ref="AM68:AP68"/>
    <mergeCell ref="Q70:T70"/>
    <mergeCell ref="V70:AP70"/>
    <mergeCell ref="Q72:AP72"/>
    <mergeCell ref="B74:AP74"/>
    <mergeCell ref="Q76:AP76"/>
    <mergeCell ref="B78:O78"/>
    <mergeCell ref="Q78:AK78"/>
    <mergeCell ref="AM78:AP78"/>
    <mergeCell ref="Q89:AP89"/>
    <mergeCell ref="B91:O91"/>
    <mergeCell ref="Q91:AP91"/>
    <mergeCell ref="B93:O93"/>
    <mergeCell ref="Q93:V93"/>
    <mergeCell ref="W93:X93"/>
    <mergeCell ref="Z93:AE93"/>
    <mergeCell ref="AF93:AG93"/>
    <mergeCell ref="AI93:AN93"/>
    <mergeCell ref="AO93:AP93"/>
    <mergeCell ref="Q163:AK163"/>
    <mergeCell ref="AM163:AP163"/>
    <mergeCell ref="C107:AP107"/>
    <mergeCell ref="B109:AP109"/>
    <mergeCell ref="B111:O111"/>
    <mergeCell ref="Q111:AP111"/>
    <mergeCell ref="B113:O113"/>
    <mergeCell ref="Q113:AK113"/>
    <mergeCell ref="AM113:AP113"/>
    <mergeCell ref="B115:O115"/>
    <mergeCell ref="Q115:T115"/>
    <mergeCell ref="V115:AP115"/>
    <mergeCell ref="B117:O117"/>
    <mergeCell ref="Q117:AP117"/>
    <mergeCell ref="B119:O119"/>
    <mergeCell ref="Q119:AP119"/>
    <mergeCell ref="B121:O121"/>
    <mergeCell ref="Q121:AP121"/>
    <mergeCell ref="B122:AP123"/>
    <mergeCell ref="B229:AP229"/>
    <mergeCell ref="B231:AP231"/>
    <mergeCell ref="C232:AP232"/>
    <mergeCell ref="B236:AP236"/>
    <mergeCell ref="C237:AP237"/>
    <mergeCell ref="C239:E239"/>
    <mergeCell ref="J239:L239"/>
    <mergeCell ref="C125:G125"/>
    <mergeCell ref="C127:G127"/>
    <mergeCell ref="B133:AP133"/>
    <mergeCell ref="AD135:AP135"/>
    <mergeCell ref="C137:AP137"/>
    <mergeCell ref="B139:AP139"/>
    <mergeCell ref="B141:AP141"/>
    <mergeCell ref="C143:AP143"/>
    <mergeCell ref="C145:AP145"/>
    <mergeCell ref="B147:AP148"/>
    <mergeCell ref="C150:AP150"/>
    <mergeCell ref="C152:AP152"/>
    <mergeCell ref="A154:AP154"/>
    <mergeCell ref="B158:O158"/>
    <mergeCell ref="Q158:AP159"/>
    <mergeCell ref="B161:O161"/>
    <mergeCell ref="B163:O163"/>
    <mergeCell ref="B165:O165"/>
    <mergeCell ref="Q165:T165"/>
    <mergeCell ref="V165:AP165"/>
    <mergeCell ref="B167:O167"/>
    <mergeCell ref="B169:O169"/>
    <mergeCell ref="Q169:AK169"/>
    <mergeCell ref="AM169:AP169"/>
    <mergeCell ref="B171:O171"/>
    <mergeCell ref="Q171:T171"/>
    <mergeCell ref="V171:AP171"/>
    <mergeCell ref="B314:AP314"/>
    <mergeCell ref="B316:O316"/>
    <mergeCell ref="Q316:V316"/>
    <mergeCell ref="W316:X316"/>
    <mergeCell ref="B318:O318"/>
    <mergeCell ref="Q318:V318"/>
    <mergeCell ref="W318:X318"/>
    <mergeCell ref="B242:AP242"/>
    <mergeCell ref="B244:AP254"/>
    <mergeCell ref="B256:AP256"/>
    <mergeCell ref="B257:AP257"/>
    <mergeCell ref="B260:AP270"/>
    <mergeCell ref="A272:AP272"/>
    <mergeCell ref="C275:AP275"/>
    <mergeCell ref="C277:AP277"/>
    <mergeCell ref="B279:AP279"/>
    <mergeCell ref="C280:AP280"/>
    <mergeCell ref="C282:AP282"/>
    <mergeCell ref="C283:AP283"/>
    <mergeCell ref="C284:AP284"/>
    <mergeCell ref="J286:AP286"/>
    <mergeCell ref="B288:AP288"/>
    <mergeCell ref="B291:AP291"/>
    <mergeCell ref="B295:E295"/>
    <mergeCell ref="B297:AP297"/>
    <mergeCell ref="B299:E299"/>
    <mergeCell ref="B301:AP301"/>
    <mergeCell ref="B303:E303"/>
    <mergeCell ref="B305:AP305"/>
    <mergeCell ref="B307:AP308"/>
    <mergeCell ref="B310:AP310"/>
    <mergeCell ref="B312:O312"/>
    <mergeCell ref="Q312:V312"/>
    <mergeCell ref="W312:X312"/>
    <mergeCell ref="I340:N340"/>
    <mergeCell ref="S340:V340"/>
    <mergeCell ref="AF340:AK340"/>
    <mergeCell ref="AL340:AM340"/>
    <mergeCell ref="B342:AP343"/>
    <mergeCell ref="B344:AP344"/>
    <mergeCell ref="B320:AP320"/>
    <mergeCell ref="B325:AP326"/>
    <mergeCell ref="B327:AP327"/>
    <mergeCell ref="B329:F330"/>
    <mergeCell ref="I329:Q330"/>
    <mergeCell ref="S329:V330"/>
    <mergeCell ref="X329:AN330"/>
    <mergeCell ref="B332:E332"/>
    <mergeCell ref="I332:N332"/>
    <mergeCell ref="S332:V332"/>
    <mergeCell ref="AF332:AK332"/>
    <mergeCell ref="AL332:AM332"/>
    <mergeCell ref="B334:E334"/>
    <mergeCell ref="I334:N334"/>
    <mergeCell ref="S334:V334"/>
    <mergeCell ref="AF334:AK334"/>
    <mergeCell ref="AL334:AM334"/>
    <mergeCell ref="Q373:V373"/>
    <mergeCell ref="W373:X373"/>
    <mergeCell ref="B348:E349"/>
    <mergeCell ref="G348:N349"/>
    <mergeCell ref="P348:S349"/>
    <mergeCell ref="U348:AE349"/>
    <mergeCell ref="AG348:AO349"/>
    <mergeCell ref="B351:E351"/>
    <mergeCell ref="G351:L351"/>
    <mergeCell ref="M351:N351"/>
    <mergeCell ref="P351:S351"/>
    <mergeCell ref="X351:AC351"/>
    <mergeCell ref="AD351:AE351"/>
    <mergeCell ref="AG351:AJ351"/>
    <mergeCell ref="B353:E353"/>
    <mergeCell ref="G353:L353"/>
    <mergeCell ref="M353:N353"/>
    <mergeCell ref="P353:S353"/>
    <mergeCell ref="X353:AC353"/>
    <mergeCell ref="AD353:AE353"/>
    <mergeCell ref="AG353:AJ353"/>
    <mergeCell ref="B357:E357"/>
    <mergeCell ref="G357:L357"/>
    <mergeCell ref="M357:N357"/>
    <mergeCell ref="B383:O383"/>
    <mergeCell ref="Q383:V383"/>
    <mergeCell ref="W383:X383"/>
    <mergeCell ref="B387:AP387"/>
    <mergeCell ref="B388:AP388"/>
    <mergeCell ref="I389:P389"/>
    <mergeCell ref="V389:AF389"/>
    <mergeCell ref="AG389:AP389"/>
    <mergeCell ref="A362:AP362"/>
    <mergeCell ref="B363:AJ363"/>
    <mergeCell ref="AK363:AN363"/>
    <mergeCell ref="AO363:AP363"/>
    <mergeCell ref="A364:AP364"/>
    <mergeCell ref="B365:AP365"/>
    <mergeCell ref="B367:O367"/>
    <mergeCell ref="Q367:V367"/>
    <mergeCell ref="W367:X367"/>
    <mergeCell ref="B369:O369"/>
    <mergeCell ref="Q369:V369"/>
    <mergeCell ref="W369:X369"/>
    <mergeCell ref="B371:O371"/>
    <mergeCell ref="Q371:V371"/>
    <mergeCell ref="W371:X371"/>
    <mergeCell ref="B373:O373"/>
    <mergeCell ref="B375:O375"/>
    <mergeCell ref="Q375:V375"/>
    <mergeCell ref="W375:X375"/>
    <mergeCell ref="B377:O377"/>
    <mergeCell ref="Q377:V377"/>
    <mergeCell ref="W377:X377"/>
    <mergeCell ref="B379:AP379"/>
    <mergeCell ref="B381:O381"/>
    <mergeCell ref="Q381:V381"/>
    <mergeCell ref="W381:X381"/>
    <mergeCell ref="B402:H402"/>
    <mergeCell ref="I402:N402"/>
    <mergeCell ref="O402:P402"/>
    <mergeCell ref="R402:U402"/>
    <mergeCell ref="Z402:AE402"/>
    <mergeCell ref="AF402:AG402"/>
    <mergeCell ref="AO391:AP391"/>
    <mergeCell ref="B416:O416"/>
    <mergeCell ref="Q416:V416"/>
    <mergeCell ref="W416:X416"/>
    <mergeCell ref="Z416:AE416"/>
    <mergeCell ref="AF416:AG416"/>
    <mergeCell ref="B391:H391"/>
    <mergeCell ref="I391:N391"/>
    <mergeCell ref="O391:P391"/>
    <mergeCell ref="R391:U391"/>
    <mergeCell ref="Y391:AD391"/>
    <mergeCell ref="AE391:AF391"/>
    <mergeCell ref="AG391:AN391"/>
    <mergeCell ref="B396:AP397"/>
    <mergeCell ref="I399:P400"/>
    <mergeCell ref="R399:U400"/>
    <mergeCell ref="W399:AG400"/>
    <mergeCell ref="B404:H404"/>
    <mergeCell ref="B406:AP406"/>
    <mergeCell ref="B408:H408"/>
    <mergeCell ref="J408:M408"/>
    <mergeCell ref="N408:O408"/>
    <mergeCell ref="B410:H410"/>
    <mergeCell ref="J410:M410"/>
    <mergeCell ref="N410:O410"/>
    <mergeCell ref="B412:AP412"/>
    <mergeCell ref="Q414:X414"/>
    <mergeCell ref="Z414:AD414"/>
    <mergeCell ref="B461:AP461"/>
    <mergeCell ref="B463:I463"/>
    <mergeCell ref="J463:K463"/>
    <mergeCell ref="B465:AP465"/>
    <mergeCell ref="B467:AP467"/>
    <mergeCell ref="B476:O476"/>
    <mergeCell ref="Q476:X476"/>
    <mergeCell ref="Y476:Z476"/>
    <mergeCell ref="B418:O418"/>
    <mergeCell ref="Q418:V418"/>
    <mergeCell ref="W418:X418"/>
    <mergeCell ref="Z418:AE418"/>
    <mergeCell ref="AF418:AG418"/>
    <mergeCell ref="Q453:V453"/>
    <mergeCell ref="W453:X453"/>
    <mergeCell ref="Z453:AE453"/>
    <mergeCell ref="AF453:AG453"/>
    <mergeCell ref="Q455:V455"/>
    <mergeCell ref="W455:X455"/>
    <mergeCell ref="Z455:AE455"/>
    <mergeCell ref="AF455:AG455"/>
    <mergeCell ref="Z446:AG446"/>
    <mergeCell ref="AH446:AI446"/>
    <mergeCell ref="B449:AP449"/>
    <mergeCell ref="B492:O492"/>
    <mergeCell ref="Q492:X492"/>
    <mergeCell ref="Y492:Z492"/>
    <mergeCell ref="B494:AP494"/>
    <mergeCell ref="B496:AP497"/>
    <mergeCell ref="P499:U503"/>
    <mergeCell ref="W499:AB503"/>
    <mergeCell ref="AD499:AI503"/>
    <mergeCell ref="AK499:AP503"/>
    <mergeCell ref="B484:O485"/>
    <mergeCell ref="Q485:X485"/>
    <mergeCell ref="Y485:Z485"/>
    <mergeCell ref="B487:O488"/>
    <mergeCell ref="Q488:X488"/>
    <mergeCell ref="Y488:Z488"/>
    <mergeCell ref="B490:O490"/>
    <mergeCell ref="Q490:X490"/>
    <mergeCell ref="Y490:Z490"/>
    <mergeCell ref="AA511:AB511"/>
    <mergeCell ref="AD511:AG511"/>
    <mergeCell ref="AH511:AI511"/>
    <mergeCell ref="AK511:AN511"/>
    <mergeCell ref="AO511:AP511"/>
    <mergeCell ref="B505:N505"/>
    <mergeCell ref="P505:S505"/>
    <mergeCell ref="T505:U505"/>
    <mergeCell ref="W505:Z505"/>
    <mergeCell ref="AA505:AB505"/>
    <mergeCell ref="AD505:AG505"/>
    <mergeCell ref="AH505:AI505"/>
    <mergeCell ref="AK505:AN505"/>
    <mergeCell ref="AO505:AP505"/>
    <mergeCell ref="B507:N507"/>
    <mergeCell ref="P507:S507"/>
    <mergeCell ref="T507:U507"/>
    <mergeCell ref="W507:Z507"/>
    <mergeCell ref="AA507:AB507"/>
    <mergeCell ref="AD507:AG507"/>
    <mergeCell ref="AH507:AI507"/>
    <mergeCell ref="AK507:AN507"/>
    <mergeCell ref="AO507:AP507"/>
    <mergeCell ref="B556:M556"/>
    <mergeCell ref="O556:P556"/>
    <mergeCell ref="T556:V556"/>
    <mergeCell ref="Z556:AA556"/>
    <mergeCell ref="C548:AP548"/>
    <mergeCell ref="C550:AP550"/>
    <mergeCell ref="B552:AP552"/>
    <mergeCell ref="B554:AP554"/>
    <mergeCell ref="B558:M562"/>
    <mergeCell ref="B566:M566"/>
    <mergeCell ref="O566:AH566"/>
    <mergeCell ref="B568:AP568"/>
    <mergeCell ref="B570:AP570"/>
    <mergeCell ref="B571:AO571"/>
    <mergeCell ref="B572:AP572"/>
    <mergeCell ref="A513:AP513"/>
    <mergeCell ref="B514:AP514"/>
    <mergeCell ref="B519:AP519"/>
    <mergeCell ref="C521:AP521"/>
    <mergeCell ref="C523:AP523"/>
    <mergeCell ref="C525:AP525"/>
    <mergeCell ref="C527:AP527"/>
    <mergeCell ref="C529:AP529"/>
    <mergeCell ref="C531:AP531"/>
    <mergeCell ref="C536:AP536"/>
    <mergeCell ref="C538:AP538"/>
    <mergeCell ref="C540:AP540"/>
    <mergeCell ref="C542:AP542"/>
    <mergeCell ref="C544:AP544"/>
    <mergeCell ref="C546:AP546"/>
    <mergeCell ref="O558:AH562"/>
    <mergeCell ref="B564:M564"/>
    <mergeCell ref="O564:AH564"/>
    <mergeCell ref="B174:AP174"/>
    <mergeCell ref="B176:AP177"/>
    <mergeCell ref="B179:AP179"/>
    <mergeCell ref="C181:AP181"/>
    <mergeCell ref="C183:AP183"/>
    <mergeCell ref="B186:AP188"/>
    <mergeCell ref="C190:AP190"/>
    <mergeCell ref="C191:D191"/>
    <mergeCell ref="E191:AA191"/>
    <mergeCell ref="AB191:AP191"/>
    <mergeCell ref="C192:AP192"/>
    <mergeCell ref="C193:AP194"/>
    <mergeCell ref="C196:AP196"/>
    <mergeCell ref="B198:AP198"/>
    <mergeCell ref="B200:B201"/>
    <mergeCell ref="C200:AP201"/>
    <mergeCell ref="C203:AP203"/>
    <mergeCell ref="B205:AP205"/>
    <mergeCell ref="C207:W207"/>
    <mergeCell ref="AD207:AP207"/>
    <mergeCell ref="AD209:AP209"/>
    <mergeCell ref="AD211:AP211"/>
    <mergeCell ref="C213:AP213"/>
    <mergeCell ref="B215:AP215"/>
    <mergeCell ref="C217:AP217"/>
    <mergeCell ref="C219:AP219"/>
    <mergeCell ref="B221:AP221"/>
    <mergeCell ref="B222:AP222"/>
    <mergeCell ref="C224:AP224"/>
    <mergeCell ref="C226:AP226"/>
    <mergeCell ref="C227:D227"/>
    <mergeCell ref="E227:Z227"/>
    <mergeCell ref="AA227:AP227"/>
    <mergeCell ref="B258:AP259"/>
    <mergeCell ref="B345:AP346"/>
    <mergeCell ref="B355:E355"/>
    <mergeCell ref="G355:L355"/>
    <mergeCell ref="M355:N355"/>
    <mergeCell ref="P355:S355"/>
    <mergeCell ref="X355:AC355"/>
    <mergeCell ref="AD355:AE355"/>
    <mergeCell ref="AG355:AJ355"/>
    <mergeCell ref="B336:E336"/>
    <mergeCell ref="I336:N336"/>
    <mergeCell ref="S336:V336"/>
    <mergeCell ref="AF336:AK336"/>
    <mergeCell ref="AL336:AM336"/>
    <mergeCell ref="B338:E338"/>
    <mergeCell ref="I338:N338"/>
    <mergeCell ref="S338:V338"/>
    <mergeCell ref="AF338:AK338"/>
    <mergeCell ref="AL338:AM338"/>
    <mergeCell ref="B340:E340"/>
    <mergeCell ref="P357:S357"/>
    <mergeCell ref="X357:AC357"/>
    <mergeCell ref="AD357:AE357"/>
    <mergeCell ref="AG357:AJ357"/>
    <mergeCell ref="B359:E359"/>
    <mergeCell ref="G359:L359"/>
    <mergeCell ref="M359:N359"/>
    <mergeCell ref="P359:S359"/>
    <mergeCell ref="X359:AC359"/>
    <mergeCell ref="AD359:AE359"/>
    <mergeCell ref="AG359:AJ359"/>
    <mergeCell ref="B516:AP517"/>
    <mergeCell ref="C533:AP534"/>
    <mergeCell ref="B361:E361"/>
    <mergeCell ref="G361:L361"/>
    <mergeCell ref="M361:N361"/>
    <mergeCell ref="P361:S361"/>
    <mergeCell ref="X361:AC361"/>
    <mergeCell ref="AD361:AE361"/>
    <mergeCell ref="AG361:AJ361"/>
    <mergeCell ref="B438:AP439"/>
    <mergeCell ref="B471:AP474"/>
    <mergeCell ref="B509:N509"/>
    <mergeCell ref="P509:S509"/>
    <mergeCell ref="T509:U509"/>
    <mergeCell ref="W509:Z509"/>
    <mergeCell ref="AA509:AB509"/>
    <mergeCell ref="AD509:AG509"/>
    <mergeCell ref="AH509:AI509"/>
    <mergeCell ref="AK509:AN509"/>
    <mergeCell ref="AO509:AP509"/>
    <mergeCell ref="B511:N511"/>
    <mergeCell ref="P511:S511"/>
    <mergeCell ref="T511:U511"/>
    <mergeCell ref="W511:Z511"/>
  </mergeCells>
  <dataValidations disablePrompts="1" count="10">
    <dataValidation type="whole" operator="greaterThanOrEqual" allowBlank="1" showInputMessage="1" showErrorMessage="1" error="De waarde die u invult, moet een geheel getal zijn." sqref="Q453:V453 Q455:V455 Q444:V444 Q446:V446 Q425:V425 Q427:V427 Q416:V416 Q418:V418 I402:N402 I404:N404 I391:N391 I393:N393 Q383:V383 Q381:V381 Q377:V377 Q375:V375 Q373:V373 Q371:V371 Q369:V369 Q367:V367 G351:L351 AI93:AN93 I340:N340 I338:N338 I336:N336 I334:N334 I332:N332 B295:E295 B299:E299 B303:E303 Q93:V93 Z93:AE93 AM94 G353:L353 G355:L355 G357:L357 G359:L359 G361:L361" xr:uid="{BF1A3DED-270F-47A2-BA9E-66D6CBFA703B}">
      <formula1>0</formula1>
    </dataValidation>
    <dataValidation type="whole" allowBlank="1" showInputMessage="1" showErrorMessage="1" error="De waarde die u invult, moet tussen 0000 en 9999 liggen." sqref="S332:V332 S334:V334 S336:V336 S338:V338 S340:V340 P351:S351 R404:U404 R391:U391 R393:U393 T401 R402:U402 P353:S353 P355:S355 P357:S357 P359:S359 P361:S361" xr:uid="{15044EA9-D47A-4A56-9601-122C8DFE38F7}">
      <formula1>0</formula1>
      <formula2>9999</formula2>
    </dataValidation>
    <dataValidation type="decimal" operator="greaterThanOrEqual" allowBlank="1" showInputMessage="1" showErrorMessage="1" error="De waarde die u invult, moet groter of gelijk aan nul zijn." sqref="Q476:X476 Q490:X490 Z453:AE453 Z455:AE455 B463:I463 AC443 Z444:AG444 Z416:AE416 Z418:AE418 AG391:AN391" xr:uid="{0E2E9745-F70E-4085-90B6-A6ACEEC64DD8}">
      <formula1>0</formula1>
    </dataValidation>
    <dataValidation type="whole" allowBlank="1" showInputMessage="1" showErrorMessage="1" error="De waarde die u invult, moet tussen 1000 en 9999 liggen." sqref="Q165:T165 Q171:T171 Q115:T115 Q80:T80 Q70:T70 Q62:T62 Q52:T52" xr:uid="{991DDF30-3D75-4472-8095-CE6FE9F39AB6}">
      <formula1>1000</formula1>
      <formula2>9999</formula2>
    </dataValidation>
    <dataValidation type="whole" allowBlank="1" showInputMessage="1" showErrorMessage="1" error="De waarde die u invult, moet tussen 0000 en 9999 liggen." sqref="AB556:AE556 M239:P239 AD95:AG95" xr:uid="{B48A8DF4-5EAC-4CE4-B4DC-4F84EB0D607A}">
      <formula1>0</formula1>
      <formula2>9</formula2>
    </dataValidation>
    <dataValidation type="whole" allowBlank="1" showInputMessage="1" showErrorMessage="1" error="De waarde die u invult, moet tussen 0 en 9 liggen." sqref="K131:M131 X556 H239 Z95 T95 B131:E131 G131:I131 R556 K125:X125" xr:uid="{DFE9F9F7-1855-4D67-AE06-345A057721D1}">
      <formula1>0</formula1>
      <formula2>9</formula2>
    </dataValidation>
    <dataValidation type="whole" allowBlank="1" showInputMessage="1" showErrorMessage="1" error="De waarde die u invult, moet tussen 0 en 1 liggen." sqref="Y95 W556 G239" xr:uid="{A5A1026B-6757-46BC-A82C-9B1D6EA8AE23}">
      <formula1>0</formula1>
      <formula2>1</formula2>
    </dataValidation>
    <dataValidation type="whole" allowBlank="1" showInputMessage="1" showErrorMessage="1" error="De waarde die u invult, moet tussen 0 en 3 liggen." sqref="S95 Q556" xr:uid="{C45ED0EA-4D16-46DE-A727-43AE2530DF29}">
      <formula1>0</formula1>
      <formula2>3</formula2>
    </dataValidation>
    <dataValidation type="whole" allowBlank="1" showInputMessage="1" showErrorMessage="1" sqref="Q54:T54 V54:X54 Z54:AB54" xr:uid="{0481FE59-91D8-49B1-B12D-3813FFB8F179}">
      <formula1>0</formula1>
      <formula2>9</formula2>
    </dataValidation>
    <dataValidation type="whole" operator="greaterThanOrEqual" allowBlank="1" showInputMessage="1" showErrorMessage="1" error="De waarde moet steeds groter of gelijk aan nul zijn" sqref="U370" xr:uid="{ADFB2B92-4F36-4FF8-9852-26535F3291A7}">
      <formula1>0</formula1>
    </dataValidation>
  </dataValidations>
  <hyperlinks>
    <hyperlink ref="B11" r:id="rId1" xr:uid="{308BE6E2-A5B7-4089-823B-6C200CE55DE7}"/>
    <hyperlink ref="J11" r:id="rId2" xr:uid="{4F8A898B-1B55-4D07-9C23-BB79D7385FD3}"/>
    <hyperlink ref="B570" r:id="rId3" xr:uid="{383150AA-C0E8-475F-970A-986E7C2AEE17}"/>
    <hyperlink ref="D25" r:id="rId4" xr:uid="{A58CF018-34DA-490B-A259-1740ABD62C12}"/>
    <hyperlink ref="E227" r:id="rId5" xr:uid="{018762F4-FE61-4BAF-87E4-704810A32F27}"/>
    <hyperlink ref="E191" r:id="rId6" xr:uid="{B22B0B21-96D2-48C5-B41F-E7C4516BDE77}"/>
  </hyperlinks>
  <pageMargins left="0.25" right="0.25" top="0.75" bottom="0.75" header="0.3" footer="0.3"/>
  <pageSetup paperSize="9" orientation="portrait" r:id="rId7"/>
  <headerFooter>
    <oddFooter>&amp;LSubsidieaanvraag voor de aankoop van een gebouw voor een centrum voor leerlingenbegeleiding&amp;Rpagina &amp;P van</oddFooter>
  </headerFooter>
  <rowBreaks count="13" manualBreakCount="13">
    <brk id="121" max="16383" man="1"/>
    <brk id="228" max="16383" man="1"/>
    <brk id="278" max="16383" man="1"/>
    <brk id="324" max="16383" man="1"/>
    <brk id="384" max="16383" man="1"/>
    <brk id="436" max="16383" man="1"/>
    <brk id="466" man="1"/>
    <brk id="513" max="16383" man="1"/>
    <brk id="551" max="16383" man="1"/>
    <brk id="164" man="1"/>
    <brk id="374" man="1"/>
    <brk id="290" man="1"/>
    <brk id="76"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27" r:id="rId11"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2"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3" name="RB_Diko_True">
              <controlPr defaultSize="0" autoFill="0" autoLine="0" autoPict="0">
                <anchor moveWithCells="1">
                  <from>
                    <xdr:col>0</xdr:col>
                    <xdr:colOff>160020</xdr:colOff>
                    <xdr:row>39</xdr:row>
                    <xdr:rowOff>182880</xdr:rowOff>
                  </from>
                  <to>
                    <xdr:col>2</xdr:col>
                    <xdr:colOff>121920</xdr:colOff>
                    <xdr:row>43</xdr:row>
                    <xdr:rowOff>30480</xdr:rowOff>
                  </to>
                </anchor>
              </controlPr>
            </control>
          </mc:Choice>
        </mc:AlternateContent>
        <mc:AlternateContent xmlns:mc="http://schemas.openxmlformats.org/markup-compatibility/2006">
          <mc:Choice Requires="x14">
            <control shapeId="1030" r:id="rId14" name="RB_Diko_False">
              <controlPr defaultSize="0" autoFill="0" autoLine="0" autoPict="0">
                <anchor moveWithCells="1">
                  <from>
                    <xdr:col>0</xdr:col>
                    <xdr:colOff>160020</xdr:colOff>
                    <xdr:row>42</xdr:row>
                    <xdr:rowOff>0</xdr:rowOff>
                  </from>
                  <to>
                    <xdr:col>2</xdr:col>
                    <xdr:colOff>121920</xdr:colOff>
                    <xdr:row>44</xdr:row>
                    <xdr:rowOff>38100</xdr:rowOff>
                  </to>
                </anchor>
              </controlPr>
            </control>
          </mc:Choice>
        </mc:AlternateContent>
        <mc:AlternateContent xmlns:mc="http://schemas.openxmlformats.org/markup-compatibility/2006">
          <mc:Choice Requires="x14">
            <control shapeId="1031" r:id="rId15" name="RB_CritRationalisatieProgr_True">
              <controlPr defaultSize="0" autoFill="0" autoLine="0" autoPict="0">
                <anchor moveWithCells="1">
                  <from>
                    <xdr:col>0</xdr:col>
                    <xdr:colOff>160020</xdr:colOff>
                    <xdr:row>141</xdr:row>
                    <xdr:rowOff>0</xdr:rowOff>
                  </from>
                  <to>
                    <xdr:col>2</xdr:col>
                    <xdr:colOff>121920</xdr:colOff>
                    <xdr:row>144</xdr:row>
                    <xdr:rowOff>38100</xdr:rowOff>
                  </to>
                </anchor>
              </controlPr>
            </control>
          </mc:Choice>
        </mc:AlternateContent>
        <mc:AlternateContent xmlns:mc="http://schemas.openxmlformats.org/markup-compatibility/2006">
          <mc:Choice Requires="x14">
            <control shapeId="1032" r:id="rId16" name="RB_CritRationalisatieProgr_F">
              <controlPr defaultSize="0" autoFill="0" autoLine="0" autoPict="0">
                <anchor moveWithCells="1">
                  <from>
                    <xdr:col>0</xdr:col>
                    <xdr:colOff>160020</xdr:colOff>
                    <xdr:row>142</xdr:row>
                    <xdr:rowOff>152400</xdr:rowOff>
                  </from>
                  <to>
                    <xdr:col>2</xdr:col>
                    <xdr:colOff>121920</xdr:colOff>
                    <xdr:row>145</xdr:row>
                    <xdr:rowOff>0</xdr:rowOff>
                  </to>
                </anchor>
              </controlPr>
            </control>
          </mc:Choice>
        </mc:AlternateContent>
        <mc:AlternateContent xmlns:mc="http://schemas.openxmlformats.org/markup-compatibility/2006">
          <mc:Choice Requires="x14">
            <control shapeId="1033" r:id="rId17" name="RB_BeschikSchoolgebVrij_True">
              <controlPr defaultSize="0" autoFill="0" autoLine="0" autoPict="0">
                <anchor moveWithCells="1">
                  <from>
                    <xdr:col>0</xdr:col>
                    <xdr:colOff>160020</xdr:colOff>
                    <xdr:row>148</xdr:row>
                    <xdr:rowOff>0</xdr:rowOff>
                  </from>
                  <to>
                    <xdr:col>2</xdr:col>
                    <xdr:colOff>121920</xdr:colOff>
                    <xdr:row>151</xdr:row>
                    <xdr:rowOff>38100</xdr:rowOff>
                  </to>
                </anchor>
              </controlPr>
            </control>
          </mc:Choice>
        </mc:AlternateContent>
        <mc:AlternateContent xmlns:mc="http://schemas.openxmlformats.org/markup-compatibility/2006">
          <mc:Choice Requires="x14">
            <control shapeId="1034" r:id="rId18" name="RB_BeschikSchoolgebVrij_False">
              <controlPr defaultSize="0" autoFill="0" autoLine="0" autoPict="0">
                <anchor moveWithCells="1">
                  <from>
                    <xdr:col>0</xdr:col>
                    <xdr:colOff>160020</xdr:colOff>
                    <xdr:row>149</xdr:row>
                    <xdr:rowOff>152400</xdr:rowOff>
                  </from>
                  <to>
                    <xdr:col>2</xdr:col>
                    <xdr:colOff>121920</xdr:colOff>
                    <xdr:row>152</xdr:row>
                    <xdr:rowOff>0</xdr:rowOff>
                  </to>
                </anchor>
              </controlPr>
            </control>
          </mc:Choice>
        </mc:AlternateContent>
        <mc:AlternateContent xmlns:mc="http://schemas.openxmlformats.org/markup-compatibility/2006">
          <mc:Choice Requires="x14">
            <control shapeId="1035" r:id="rId19" name="RB_Prov_Ant">
              <controlPr defaultSize="0" autoFill="0" autoLine="0" autoPict="0">
                <anchor moveWithCells="1">
                  <from>
                    <xdr:col>0</xdr:col>
                    <xdr:colOff>160020</xdr:colOff>
                    <xdr:row>33</xdr:row>
                    <xdr:rowOff>182880</xdr:rowOff>
                  </from>
                  <to>
                    <xdr:col>2</xdr:col>
                    <xdr:colOff>121920</xdr:colOff>
                    <xdr:row>37</xdr:row>
                    <xdr:rowOff>30480</xdr:rowOff>
                  </to>
                </anchor>
              </controlPr>
            </control>
          </mc:Choice>
        </mc:AlternateContent>
        <mc:AlternateContent xmlns:mc="http://schemas.openxmlformats.org/markup-compatibility/2006">
          <mc:Choice Requires="x14">
            <control shapeId="1036" r:id="rId20"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037" r:id="rId21" name="RB_Prov_Lim">
              <controlPr defaultSize="0" autoFill="0" autoLine="0" autoPict="0">
                <anchor moveWithCells="1">
                  <from>
                    <xdr:col>14</xdr:col>
                    <xdr:colOff>106680</xdr:colOff>
                    <xdr:row>33</xdr:row>
                    <xdr:rowOff>182880</xdr:rowOff>
                  </from>
                  <to>
                    <xdr:col>16</xdr:col>
                    <xdr:colOff>121920</xdr:colOff>
                    <xdr:row>37</xdr:row>
                    <xdr:rowOff>30480</xdr:rowOff>
                  </to>
                </anchor>
              </controlPr>
            </control>
          </mc:Choice>
        </mc:AlternateContent>
        <mc:AlternateContent xmlns:mc="http://schemas.openxmlformats.org/markup-compatibility/2006">
          <mc:Choice Requires="x14">
            <control shapeId="1038" r:id="rId22" name="RB_Prov_OV">
              <controlPr defaultSize="0" autoFill="0" autoLine="0" autoPict="0">
                <anchor moveWithCells="1">
                  <from>
                    <xdr:col>14</xdr:col>
                    <xdr:colOff>106680</xdr:colOff>
                    <xdr:row>35</xdr:row>
                    <xdr:rowOff>152400</xdr:rowOff>
                  </from>
                  <to>
                    <xdr:col>16</xdr:col>
                    <xdr:colOff>121920</xdr:colOff>
                    <xdr:row>38</xdr:row>
                    <xdr:rowOff>0</xdr:rowOff>
                  </to>
                </anchor>
              </controlPr>
            </control>
          </mc:Choice>
        </mc:AlternateContent>
        <mc:AlternateContent xmlns:mc="http://schemas.openxmlformats.org/markup-compatibility/2006">
          <mc:Choice Requires="x14">
            <control shapeId="1039" r:id="rId23" name="RB_Prov_VB">
              <controlPr defaultSize="0" autoFill="0" autoLine="0" autoPict="0">
                <anchor moveWithCells="1">
                  <from>
                    <xdr:col>28</xdr:col>
                    <xdr:colOff>106680</xdr:colOff>
                    <xdr:row>33</xdr:row>
                    <xdr:rowOff>182880</xdr:rowOff>
                  </from>
                  <to>
                    <xdr:col>30</xdr:col>
                    <xdr:colOff>121920</xdr:colOff>
                    <xdr:row>37</xdr:row>
                    <xdr:rowOff>30480</xdr:rowOff>
                  </to>
                </anchor>
              </controlPr>
            </control>
          </mc:Choice>
        </mc:AlternateContent>
        <mc:AlternateContent xmlns:mc="http://schemas.openxmlformats.org/markup-compatibility/2006">
          <mc:Choice Requires="x14">
            <control shapeId="1040" r:id="rId24"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041" r:id="rId25" name="RB_Samen_Met_Andere_IM_True">
              <controlPr defaultSize="0" autoFill="0" autoLine="0" autoPict="0">
                <anchor moveWithCells="1">
                  <from>
                    <xdr:col>0</xdr:col>
                    <xdr:colOff>160020</xdr:colOff>
                    <xdr:row>97</xdr:row>
                    <xdr:rowOff>0</xdr:rowOff>
                  </from>
                  <to>
                    <xdr:col>2</xdr:col>
                    <xdr:colOff>121920</xdr:colOff>
                    <xdr:row>100</xdr:row>
                    <xdr:rowOff>30480</xdr:rowOff>
                  </to>
                </anchor>
              </controlPr>
            </control>
          </mc:Choice>
        </mc:AlternateContent>
        <mc:AlternateContent xmlns:mc="http://schemas.openxmlformats.org/markup-compatibility/2006">
          <mc:Choice Requires="x14">
            <control shapeId="1042" r:id="rId26" name="RB_Samen_Met_Andere_IM_False">
              <controlPr defaultSize="0" autoFill="0" autoLine="0" autoPict="0">
                <anchor moveWithCells="1">
                  <from>
                    <xdr:col>0</xdr:col>
                    <xdr:colOff>160020</xdr:colOff>
                    <xdr:row>99</xdr:row>
                    <xdr:rowOff>0</xdr:rowOff>
                  </from>
                  <to>
                    <xdr:col>2</xdr:col>
                    <xdr:colOff>121920</xdr:colOff>
                    <xdr:row>101</xdr:row>
                    <xdr:rowOff>38100</xdr:rowOff>
                  </to>
                </anchor>
              </controlPr>
            </control>
          </mc:Choice>
        </mc:AlternateContent>
        <mc:AlternateContent xmlns:mc="http://schemas.openxmlformats.org/markup-compatibility/2006">
          <mc:Choice Requires="x14">
            <control shapeId="1043" r:id="rId27" name="RB_CoordinerendeMacht_True">
              <controlPr defaultSize="0" autoFill="0" autoLine="0" autoPict="0">
                <anchor moveWithCells="1">
                  <from>
                    <xdr:col>0</xdr:col>
                    <xdr:colOff>152400</xdr:colOff>
                    <xdr:row>103</xdr:row>
                    <xdr:rowOff>495300</xdr:rowOff>
                  </from>
                  <to>
                    <xdr:col>2</xdr:col>
                    <xdr:colOff>114300</xdr:colOff>
                    <xdr:row>104</xdr:row>
                    <xdr:rowOff>182880</xdr:rowOff>
                  </to>
                </anchor>
              </controlPr>
            </control>
          </mc:Choice>
        </mc:AlternateContent>
        <mc:AlternateContent xmlns:mc="http://schemas.openxmlformats.org/markup-compatibility/2006">
          <mc:Choice Requires="x14">
            <control shapeId="1044" r:id="rId28" name="RB_CoordinerendeMacht_False">
              <controlPr defaultSize="0" autoFill="0" autoLine="0" autoPict="0">
                <anchor moveWithCells="1">
                  <from>
                    <xdr:col>0</xdr:col>
                    <xdr:colOff>160020</xdr:colOff>
                    <xdr:row>105</xdr:row>
                    <xdr:rowOff>0</xdr:rowOff>
                  </from>
                  <to>
                    <xdr:col>2</xdr:col>
                    <xdr:colOff>121920</xdr:colOff>
                    <xdr:row>107</xdr:row>
                    <xdr:rowOff>60960</xdr:rowOff>
                  </to>
                </anchor>
              </controlPr>
            </control>
          </mc:Choice>
        </mc:AlternateContent>
        <mc:AlternateContent xmlns:mc="http://schemas.openxmlformats.org/markup-compatibility/2006">
          <mc:Choice Requires="x14">
            <control shapeId="1045" r:id="rId29" name="RB_Samen_Met_Andere_OI_True">
              <controlPr defaultSize="0" autoFill="0" autoLine="0" autoPict="0">
                <anchor moveWithCells="1">
                  <from>
                    <xdr:col>0</xdr:col>
                    <xdr:colOff>160020</xdr:colOff>
                    <xdr:row>133</xdr:row>
                    <xdr:rowOff>0</xdr:rowOff>
                  </from>
                  <to>
                    <xdr:col>2</xdr:col>
                    <xdr:colOff>121920</xdr:colOff>
                    <xdr:row>135</xdr:row>
                    <xdr:rowOff>0</xdr:rowOff>
                  </to>
                </anchor>
              </controlPr>
            </control>
          </mc:Choice>
        </mc:AlternateContent>
        <mc:AlternateContent xmlns:mc="http://schemas.openxmlformats.org/markup-compatibility/2006">
          <mc:Choice Requires="x14">
            <control shapeId="1046" r:id="rId30" name="RB_Samen_Met_Andere_OI_False">
              <controlPr defaultSize="0" autoFill="0" autoLine="0" autoPict="0">
                <anchor moveWithCells="1">
                  <from>
                    <xdr:col>0</xdr:col>
                    <xdr:colOff>160020</xdr:colOff>
                    <xdr:row>135</xdr:row>
                    <xdr:rowOff>0</xdr:rowOff>
                  </from>
                  <to>
                    <xdr:col>2</xdr:col>
                    <xdr:colOff>121920</xdr:colOff>
                    <xdr:row>137</xdr:row>
                    <xdr:rowOff>45720</xdr:rowOff>
                  </to>
                </anchor>
              </controlPr>
            </control>
          </mc:Choice>
        </mc:AlternateContent>
        <mc:AlternateContent xmlns:mc="http://schemas.openxmlformats.org/markup-compatibility/2006">
          <mc:Choice Requires="x14">
            <control shapeId="1047" r:id="rId31" name="CB_OpenbareVerkoop_F">
              <controlPr defaultSize="0" autoFill="0" autoLine="0" autoPict="0">
                <anchor moveWithCells="1">
                  <from>
                    <xdr:col>0</xdr:col>
                    <xdr:colOff>160020</xdr:colOff>
                    <xdr:row>231</xdr:row>
                    <xdr:rowOff>106680</xdr:rowOff>
                  </from>
                  <to>
                    <xdr:col>2</xdr:col>
                    <xdr:colOff>121920</xdr:colOff>
                    <xdr:row>234</xdr:row>
                    <xdr:rowOff>106680</xdr:rowOff>
                  </to>
                </anchor>
              </controlPr>
            </control>
          </mc:Choice>
        </mc:AlternateContent>
        <mc:AlternateContent xmlns:mc="http://schemas.openxmlformats.org/markup-compatibility/2006">
          <mc:Choice Requires="x14">
            <control shapeId="1048" r:id="rId32" name="CB_OpenbareVerkoop_T">
              <controlPr defaultSize="0" autoFill="0" autoLine="0" autoPict="0">
                <anchor moveWithCells="1">
                  <from>
                    <xdr:col>0</xdr:col>
                    <xdr:colOff>160020</xdr:colOff>
                    <xdr:row>230</xdr:row>
                    <xdr:rowOff>160020</xdr:rowOff>
                  </from>
                  <to>
                    <xdr:col>2</xdr:col>
                    <xdr:colOff>121920</xdr:colOff>
                    <xdr:row>232</xdr:row>
                    <xdr:rowOff>0</xdr:rowOff>
                  </to>
                </anchor>
              </controlPr>
            </control>
          </mc:Choice>
        </mc:AlternateContent>
        <mc:AlternateContent xmlns:mc="http://schemas.openxmlformats.org/markup-compatibility/2006">
          <mc:Choice Requires="x14">
            <control shapeId="1049" r:id="rId33" name="RB_SamenWerking_OV_PS_True">
              <controlPr defaultSize="0" autoFill="0" autoLine="0" autoPict="0">
                <anchor moveWithCells="1">
                  <from>
                    <xdr:col>0</xdr:col>
                    <xdr:colOff>160020</xdr:colOff>
                    <xdr:row>273</xdr:row>
                    <xdr:rowOff>0</xdr:rowOff>
                  </from>
                  <to>
                    <xdr:col>2</xdr:col>
                    <xdr:colOff>76200</xdr:colOff>
                    <xdr:row>276</xdr:row>
                    <xdr:rowOff>0</xdr:rowOff>
                  </to>
                </anchor>
              </controlPr>
            </control>
          </mc:Choice>
        </mc:AlternateContent>
        <mc:AlternateContent xmlns:mc="http://schemas.openxmlformats.org/markup-compatibility/2006">
          <mc:Choice Requires="x14">
            <control shapeId="1050" r:id="rId34" name="RB_SamenWerking_OV_PS_False">
              <controlPr defaultSize="0" autoFill="0" autoLine="0" autoPict="0">
                <anchor moveWithCells="1">
                  <from>
                    <xdr:col>0</xdr:col>
                    <xdr:colOff>160020</xdr:colOff>
                    <xdr:row>274</xdr:row>
                    <xdr:rowOff>182880</xdr:rowOff>
                  </from>
                  <to>
                    <xdr:col>2</xdr:col>
                    <xdr:colOff>45720</xdr:colOff>
                    <xdr:row>276</xdr:row>
                    <xdr:rowOff>167640</xdr:rowOff>
                  </to>
                </anchor>
              </controlPr>
            </control>
          </mc:Choice>
        </mc:AlternateContent>
        <mc:AlternateContent xmlns:mc="http://schemas.openxmlformats.org/markup-compatibility/2006">
          <mc:Choice Requires="x14">
            <control shapeId="1051" r:id="rId35" name="CB_Dienst_Onr_Erfgoed">
              <controlPr defaultSize="0" autoFill="0" autoLine="0" autoPict="0">
                <anchor moveWithCells="1">
                  <from>
                    <xdr:col>0</xdr:col>
                    <xdr:colOff>160020</xdr:colOff>
                    <xdr:row>278</xdr:row>
                    <xdr:rowOff>152400</xdr:rowOff>
                  </from>
                  <to>
                    <xdr:col>2</xdr:col>
                    <xdr:colOff>121920</xdr:colOff>
                    <xdr:row>280</xdr:row>
                    <xdr:rowOff>0</xdr:rowOff>
                  </to>
                </anchor>
              </controlPr>
            </control>
          </mc:Choice>
        </mc:AlternateContent>
        <mc:AlternateContent xmlns:mc="http://schemas.openxmlformats.org/markup-compatibility/2006">
          <mc:Choice Requires="x14">
            <control shapeId="1052" r:id="rId36" name="CB_VIPA">
              <controlPr defaultSize="0" autoFill="0" autoLine="0" autoPict="0">
                <anchor moveWithCells="1">
                  <from>
                    <xdr:col>0</xdr:col>
                    <xdr:colOff>152400</xdr:colOff>
                    <xdr:row>279</xdr:row>
                    <xdr:rowOff>137160</xdr:rowOff>
                  </from>
                  <to>
                    <xdr:col>2</xdr:col>
                    <xdr:colOff>114300</xdr:colOff>
                    <xdr:row>281</xdr:row>
                    <xdr:rowOff>175260</xdr:rowOff>
                  </to>
                </anchor>
              </controlPr>
            </control>
          </mc:Choice>
        </mc:AlternateContent>
        <mc:AlternateContent xmlns:mc="http://schemas.openxmlformats.org/markup-compatibility/2006">
          <mc:Choice Requires="x14">
            <control shapeId="1053" r:id="rId37" name="CB_VGC">
              <controlPr defaultSize="0" autoFill="0" autoLine="0" autoPict="0">
                <anchor moveWithCells="1">
                  <from>
                    <xdr:col>0</xdr:col>
                    <xdr:colOff>152400</xdr:colOff>
                    <xdr:row>282</xdr:row>
                    <xdr:rowOff>182880</xdr:rowOff>
                  </from>
                  <to>
                    <xdr:col>2</xdr:col>
                    <xdr:colOff>114300</xdr:colOff>
                    <xdr:row>285</xdr:row>
                    <xdr:rowOff>38100</xdr:rowOff>
                  </to>
                </anchor>
              </controlPr>
            </control>
          </mc:Choice>
        </mc:AlternateContent>
        <mc:AlternateContent xmlns:mc="http://schemas.openxmlformats.org/markup-compatibility/2006">
          <mc:Choice Requires="x14">
            <control shapeId="1054" r:id="rId38" name="CB_Andere_Overheden">
              <controlPr defaultSize="0" autoFill="0" autoLine="0" autoPict="0">
                <anchor moveWithCells="1">
                  <from>
                    <xdr:col>0</xdr:col>
                    <xdr:colOff>160020</xdr:colOff>
                    <xdr:row>284</xdr:row>
                    <xdr:rowOff>0</xdr:rowOff>
                  </from>
                  <to>
                    <xdr:col>2</xdr:col>
                    <xdr:colOff>121920</xdr:colOff>
                    <xdr:row>286</xdr:row>
                    <xdr:rowOff>45720</xdr:rowOff>
                  </to>
                </anchor>
              </controlPr>
            </control>
          </mc:Choice>
        </mc:AlternateContent>
        <mc:AlternateContent xmlns:mc="http://schemas.openxmlformats.org/markup-compatibility/2006">
          <mc:Choice Requires="x14">
            <control shapeId="1055" r:id="rId39" name="CB_GebAfgebrOntrGesubAGIOnGeb1">
              <controlPr defaultSize="0" autoFill="0" autoLine="0" autoPict="0">
                <anchor moveWithCells="1">
                  <from>
                    <xdr:col>32</xdr:col>
                    <xdr:colOff>106680</xdr:colOff>
                    <xdr:row>349</xdr:row>
                    <xdr:rowOff>0</xdr:rowOff>
                  </from>
                  <to>
                    <xdr:col>34</xdr:col>
                    <xdr:colOff>121920</xdr:colOff>
                    <xdr:row>351</xdr:row>
                    <xdr:rowOff>7620</xdr:rowOff>
                  </to>
                </anchor>
              </controlPr>
            </control>
          </mc:Choice>
        </mc:AlternateContent>
        <mc:AlternateContent xmlns:mc="http://schemas.openxmlformats.org/markup-compatibility/2006">
          <mc:Choice Requires="x14">
            <control shapeId="1056" r:id="rId40" name="CB_GebAfgebrOntrGesubAGIOnGeb2">
              <controlPr defaultSize="0" autoFill="0" autoLine="0" autoPict="0">
                <anchor moveWithCells="1">
                  <from>
                    <xdr:col>32</xdr:col>
                    <xdr:colOff>106680</xdr:colOff>
                    <xdr:row>351</xdr:row>
                    <xdr:rowOff>0</xdr:rowOff>
                  </from>
                  <to>
                    <xdr:col>34</xdr:col>
                    <xdr:colOff>121920</xdr:colOff>
                    <xdr:row>353</xdr:row>
                    <xdr:rowOff>7620</xdr:rowOff>
                  </to>
                </anchor>
              </controlPr>
            </control>
          </mc:Choice>
        </mc:AlternateContent>
        <mc:AlternateContent xmlns:mc="http://schemas.openxmlformats.org/markup-compatibility/2006">
          <mc:Choice Requires="x14">
            <control shapeId="1057" r:id="rId41" name="CB_UitgevoerdeWerken">
              <controlPr defaultSize="0" autoFill="0" autoLine="0" autoPict="0">
                <anchor moveWithCells="1">
                  <from>
                    <xdr:col>0</xdr:col>
                    <xdr:colOff>182880</xdr:colOff>
                    <xdr:row>545</xdr:row>
                    <xdr:rowOff>7620</xdr:rowOff>
                  </from>
                  <to>
                    <xdr:col>2</xdr:col>
                    <xdr:colOff>22860</xdr:colOff>
                    <xdr:row>545</xdr:row>
                    <xdr:rowOff>220980</xdr:rowOff>
                  </to>
                </anchor>
              </controlPr>
            </control>
          </mc:Choice>
        </mc:AlternateContent>
        <mc:AlternateContent xmlns:mc="http://schemas.openxmlformats.org/markup-compatibility/2006">
          <mc:Choice Requires="x14">
            <control shapeId="1058" r:id="rId42" name="CB_HuurOfErfpacht">
              <controlPr defaultSize="0" autoFill="0" autoLine="0" autoPict="0">
                <anchor moveWithCells="1">
                  <from>
                    <xdr:col>0</xdr:col>
                    <xdr:colOff>160020</xdr:colOff>
                    <xdr:row>545</xdr:row>
                    <xdr:rowOff>373380</xdr:rowOff>
                  </from>
                  <to>
                    <xdr:col>2</xdr:col>
                    <xdr:colOff>45720</xdr:colOff>
                    <xdr:row>549</xdr:row>
                    <xdr:rowOff>0</xdr:rowOff>
                  </to>
                </anchor>
              </controlPr>
            </control>
          </mc:Choice>
        </mc:AlternateContent>
        <mc:AlternateContent xmlns:mc="http://schemas.openxmlformats.org/markup-compatibility/2006">
          <mc:Choice Requires="x14">
            <control shapeId="1059" r:id="rId43" name="CB_EindeHuurOfErfpacht">
              <controlPr defaultSize="0" autoFill="0" autoLine="0" autoPict="0">
                <anchor moveWithCells="1">
                  <from>
                    <xdr:col>0</xdr:col>
                    <xdr:colOff>152400</xdr:colOff>
                    <xdr:row>549</xdr:row>
                    <xdr:rowOff>7620</xdr:rowOff>
                  </from>
                  <to>
                    <xdr:col>2</xdr:col>
                    <xdr:colOff>30480</xdr:colOff>
                    <xdr:row>549</xdr:row>
                    <xdr:rowOff>243840</xdr:rowOff>
                  </to>
                </anchor>
              </controlPr>
            </control>
          </mc:Choice>
        </mc:AlternateContent>
        <mc:AlternateContent xmlns:mc="http://schemas.openxmlformats.org/markup-compatibility/2006">
          <mc:Choice Requires="x14">
            <control shapeId="1061" r:id="rId44" name="CB_VerbouwingswerkenNaAankoop_T">
              <controlPr defaultSize="0" autoFill="0" autoLine="0" autoPict="0">
                <anchor moveWithCells="1">
                  <from>
                    <xdr:col>0</xdr:col>
                    <xdr:colOff>160020</xdr:colOff>
                    <xdr:row>235</xdr:row>
                    <xdr:rowOff>182880</xdr:rowOff>
                  </from>
                  <to>
                    <xdr:col>2</xdr:col>
                    <xdr:colOff>68580</xdr:colOff>
                    <xdr:row>237</xdr:row>
                    <xdr:rowOff>0</xdr:rowOff>
                  </to>
                </anchor>
              </controlPr>
            </control>
          </mc:Choice>
        </mc:AlternateContent>
        <mc:AlternateContent xmlns:mc="http://schemas.openxmlformats.org/markup-compatibility/2006">
          <mc:Choice Requires="x14">
            <control shapeId="1062" r:id="rId45" name="CB_VerbouwingswerkenNaAankoop_F">
              <controlPr defaultSize="0" autoFill="0" autoLine="0" autoPict="0">
                <anchor moveWithCells="1">
                  <from>
                    <xdr:col>0</xdr:col>
                    <xdr:colOff>175260</xdr:colOff>
                    <xdr:row>240</xdr:row>
                    <xdr:rowOff>7620</xdr:rowOff>
                  </from>
                  <to>
                    <xdr:col>2</xdr:col>
                    <xdr:colOff>45720</xdr:colOff>
                    <xdr:row>241</xdr:row>
                    <xdr:rowOff>0</xdr:rowOff>
                  </to>
                </anchor>
              </controlPr>
            </control>
          </mc:Choice>
        </mc:AlternateContent>
        <mc:AlternateContent xmlns:mc="http://schemas.openxmlformats.org/markup-compatibility/2006">
          <mc:Choice Requires="x14">
            <control shapeId="1063" r:id="rId46" name="CB_BeschrijvingGebouwen">
              <controlPr defaultSize="0" autoFill="0" autoLine="0" autoPict="0">
                <anchor moveWithCells="1">
                  <from>
                    <xdr:col>0</xdr:col>
                    <xdr:colOff>160020</xdr:colOff>
                    <xdr:row>526</xdr:row>
                    <xdr:rowOff>0</xdr:rowOff>
                  </from>
                  <to>
                    <xdr:col>2</xdr:col>
                    <xdr:colOff>45720</xdr:colOff>
                    <xdr:row>528</xdr:row>
                    <xdr:rowOff>0</xdr:rowOff>
                  </to>
                </anchor>
              </controlPr>
            </control>
          </mc:Choice>
        </mc:AlternateContent>
        <mc:AlternateContent xmlns:mc="http://schemas.openxmlformats.org/markup-compatibility/2006">
          <mc:Choice Requires="x14">
            <control shapeId="1064" r:id="rId47" name="CB_Verkoopovereenkomst">
              <controlPr defaultSize="0" autoFill="0" autoLine="0" autoPict="0">
                <anchor moveWithCells="1">
                  <from>
                    <xdr:col>0</xdr:col>
                    <xdr:colOff>160020</xdr:colOff>
                    <xdr:row>519</xdr:row>
                    <xdr:rowOff>7620</xdr:rowOff>
                  </from>
                  <to>
                    <xdr:col>2</xdr:col>
                    <xdr:colOff>68580</xdr:colOff>
                    <xdr:row>522</xdr:row>
                    <xdr:rowOff>15240</xdr:rowOff>
                  </to>
                </anchor>
              </controlPr>
            </control>
          </mc:Choice>
        </mc:AlternateContent>
        <mc:AlternateContent xmlns:mc="http://schemas.openxmlformats.org/markup-compatibility/2006">
          <mc:Choice Requires="x14">
            <control shapeId="1065" r:id="rId48" name="CB_KadastraalPlanEnLegger">
              <controlPr defaultSize="0" autoFill="0" autoLine="0" autoPict="0">
                <anchor moveWithCells="1">
                  <from>
                    <xdr:col>0</xdr:col>
                    <xdr:colOff>160020</xdr:colOff>
                    <xdr:row>520</xdr:row>
                    <xdr:rowOff>182880</xdr:rowOff>
                  </from>
                  <to>
                    <xdr:col>2</xdr:col>
                    <xdr:colOff>22860</xdr:colOff>
                    <xdr:row>523</xdr:row>
                    <xdr:rowOff>0</xdr:rowOff>
                  </to>
                </anchor>
              </controlPr>
            </control>
          </mc:Choice>
        </mc:AlternateContent>
        <mc:AlternateContent xmlns:mc="http://schemas.openxmlformats.org/markup-compatibility/2006">
          <mc:Choice Requires="x14">
            <control shapeId="1066" r:id="rId49" name="CB_SitPlanAantekopenGeb">
              <controlPr defaultSize="0" autoFill="0" autoLine="0" autoPict="0">
                <anchor moveWithCells="1">
                  <from>
                    <xdr:col>0</xdr:col>
                    <xdr:colOff>160020</xdr:colOff>
                    <xdr:row>527</xdr:row>
                    <xdr:rowOff>0</xdr:rowOff>
                  </from>
                  <to>
                    <xdr:col>2</xdr:col>
                    <xdr:colOff>68580</xdr:colOff>
                    <xdr:row>529</xdr:row>
                    <xdr:rowOff>7620</xdr:rowOff>
                  </to>
                </anchor>
              </controlPr>
            </control>
          </mc:Choice>
        </mc:AlternateContent>
        <mc:AlternateContent xmlns:mc="http://schemas.openxmlformats.org/markup-compatibility/2006">
          <mc:Choice Requires="x14">
            <control shapeId="1067" r:id="rId50" name="CB_BestekNaAankoop">
              <controlPr defaultSize="0" autoFill="0" autoLine="0" autoPict="0">
                <anchor moveWithCells="1">
                  <from>
                    <xdr:col>0</xdr:col>
                    <xdr:colOff>160020</xdr:colOff>
                    <xdr:row>539</xdr:row>
                    <xdr:rowOff>160020</xdr:rowOff>
                  </from>
                  <to>
                    <xdr:col>2</xdr:col>
                    <xdr:colOff>99060</xdr:colOff>
                    <xdr:row>543</xdr:row>
                    <xdr:rowOff>0</xdr:rowOff>
                  </to>
                </anchor>
              </controlPr>
            </control>
          </mc:Choice>
        </mc:AlternateContent>
        <mc:AlternateContent xmlns:mc="http://schemas.openxmlformats.org/markup-compatibility/2006">
          <mc:Choice Requires="x14">
            <control shapeId="1068" r:id="rId51" name="CB_BodemAttest">
              <controlPr defaultSize="0" autoFill="0" autoLine="0" autoPict="0">
                <anchor moveWithCells="1">
                  <from>
                    <xdr:col>0</xdr:col>
                    <xdr:colOff>160020</xdr:colOff>
                    <xdr:row>522</xdr:row>
                    <xdr:rowOff>182880</xdr:rowOff>
                  </from>
                  <to>
                    <xdr:col>2</xdr:col>
                    <xdr:colOff>38100</xdr:colOff>
                    <xdr:row>526</xdr:row>
                    <xdr:rowOff>0</xdr:rowOff>
                  </to>
                </anchor>
              </controlPr>
            </control>
          </mc:Choice>
        </mc:AlternateContent>
        <mc:AlternateContent xmlns:mc="http://schemas.openxmlformats.org/markup-compatibility/2006">
          <mc:Choice Requires="x14">
            <control shapeId="1069" r:id="rId52" name="CB_Grondplannen">
              <controlPr defaultSize="0" autoFill="0" autoLine="0" autoPict="0">
                <anchor moveWithCells="1">
                  <from>
                    <xdr:col>0</xdr:col>
                    <xdr:colOff>152400</xdr:colOff>
                    <xdr:row>528</xdr:row>
                    <xdr:rowOff>182880</xdr:rowOff>
                  </from>
                  <to>
                    <xdr:col>2</xdr:col>
                    <xdr:colOff>7620</xdr:colOff>
                    <xdr:row>530</xdr:row>
                    <xdr:rowOff>144780</xdr:rowOff>
                  </to>
                </anchor>
              </controlPr>
            </control>
          </mc:Choice>
        </mc:AlternateContent>
        <mc:AlternateContent xmlns:mc="http://schemas.openxmlformats.org/markup-compatibility/2006">
          <mc:Choice Requires="x14">
            <control shapeId="1070" r:id="rId53" name="CB_MotUitzVersnGoedkeuring">
              <controlPr defaultSize="0" autoFill="0" autoLine="0" autoPict="0">
                <anchor moveWithCells="1">
                  <from>
                    <xdr:col>0</xdr:col>
                    <xdr:colOff>160020</xdr:colOff>
                    <xdr:row>531</xdr:row>
                    <xdr:rowOff>7620</xdr:rowOff>
                  </from>
                  <to>
                    <xdr:col>2</xdr:col>
                    <xdr:colOff>60960</xdr:colOff>
                    <xdr:row>532</xdr:row>
                    <xdr:rowOff>160020</xdr:rowOff>
                  </to>
                </anchor>
              </controlPr>
            </control>
          </mc:Choice>
        </mc:AlternateContent>
        <mc:AlternateContent xmlns:mc="http://schemas.openxmlformats.org/markup-compatibility/2006">
          <mc:Choice Requires="x14">
            <control shapeId="1071" r:id="rId54" name="CB_BewijsstukSamenwmod">
              <controlPr defaultSize="0" autoFill="0" autoLine="0" autoPict="0">
                <anchor moveWithCells="1">
                  <from>
                    <xdr:col>0</xdr:col>
                    <xdr:colOff>160020</xdr:colOff>
                    <xdr:row>535</xdr:row>
                    <xdr:rowOff>182880</xdr:rowOff>
                  </from>
                  <to>
                    <xdr:col>2</xdr:col>
                    <xdr:colOff>30480</xdr:colOff>
                    <xdr:row>537</xdr:row>
                    <xdr:rowOff>167640</xdr:rowOff>
                  </to>
                </anchor>
              </controlPr>
            </control>
          </mc:Choice>
        </mc:AlternateContent>
        <mc:AlternateContent xmlns:mc="http://schemas.openxmlformats.org/markup-compatibility/2006">
          <mc:Choice Requires="x14">
            <control shapeId="1072" r:id="rId55" name="CB_BewijsstukBerekBrutoOpp">
              <controlPr defaultSize="0" autoFill="0" autoLine="0" autoPict="0">
                <anchor moveWithCells="1">
                  <from>
                    <xdr:col>0</xdr:col>
                    <xdr:colOff>160020</xdr:colOff>
                    <xdr:row>538</xdr:row>
                    <xdr:rowOff>0</xdr:rowOff>
                  </from>
                  <to>
                    <xdr:col>2</xdr:col>
                    <xdr:colOff>22860</xdr:colOff>
                    <xdr:row>541</xdr:row>
                    <xdr:rowOff>0</xdr:rowOff>
                  </to>
                </anchor>
              </controlPr>
            </control>
          </mc:Choice>
        </mc:AlternateContent>
        <mc:AlternateContent xmlns:mc="http://schemas.openxmlformats.org/markup-compatibility/2006">
          <mc:Choice Requires="x14">
            <control shapeId="1074" r:id="rId56" name="CB_OVAM">
              <controlPr defaultSize="0" autoFill="0" autoLine="0" autoPict="0">
                <anchor moveWithCells="1">
                  <from>
                    <xdr:col>0</xdr:col>
                    <xdr:colOff>152400</xdr:colOff>
                    <xdr:row>281</xdr:row>
                    <xdr:rowOff>160020</xdr:rowOff>
                  </from>
                  <to>
                    <xdr:col>2</xdr:col>
                    <xdr:colOff>114300</xdr:colOff>
                    <xdr:row>283</xdr:row>
                    <xdr:rowOff>7620</xdr:rowOff>
                  </to>
                </anchor>
              </controlPr>
            </control>
          </mc:Choice>
        </mc:AlternateContent>
        <mc:AlternateContent xmlns:mc="http://schemas.openxmlformats.org/markup-compatibility/2006">
          <mc:Choice Requires="x14">
            <control shapeId="1075" r:id="rId57" name="CB_VerklInfra">
              <controlPr defaultSize="0" autoFill="0" autoLine="0" autoPict="0">
                <anchor moveWithCells="1">
                  <from>
                    <xdr:col>0</xdr:col>
                    <xdr:colOff>160020</xdr:colOff>
                    <xdr:row>542</xdr:row>
                    <xdr:rowOff>0</xdr:rowOff>
                  </from>
                  <to>
                    <xdr:col>2</xdr:col>
                    <xdr:colOff>121920</xdr:colOff>
                    <xdr:row>544</xdr:row>
                    <xdr:rowOff>0</xdr:rowOff>
                  </to>
                </anchor>
              </controlPr>
            </control>
          </mc:Choice>
        </mc:AlternateContent>
        <mc:AlternateContent xmlns:mc="http://schemas.openxmlformats.org/markup-compatibility/2006">
          <mc:Choice Requires="x14">
            <control shapeId="1076" r:id="rId58" name="RB_AankoopBezet_True">
              <controlPr defaultSize="0" autoFill="0" autoLine="0" autoPict="0">
                <anchor moveWithCells="1">
                  <from>
                    <xdr:col>0</xdr:col>
                    <xdr:colOff>182880</xdr:colOff>
                    <xdr:row>187</xdr:row>
                    <xdr:rowOff>137160</xdr:rowOff>
                  </from>
                  <to>
                    <xdr:col>2</xdr:col>
                    <xdr:colOff>45720</xdr:colOff>
                    <xdr:row>190</xdr:row>
                    <xdr:rowOff>22860</xdr:rowOff>
                  </to>
                </anchor>
              </controlPr>
            </control>
          </mc:Choice>
        </mc:AlternateContent>
        <mc:AlternateContent xmlns:mc="http://schemas.openxmlformats.org/markup-compatibility/2006">
          <mc:Choice Requires="x14">
            <control shapeId="1077" r:id="rId59" name="RB_AankoopBezet_False">
              <controlPr defaultSize="0" autoFill="0" autoLine="0" autoPict="0">
                <anchor moveWithCells="1">
                  <from>
                    <xdr:col>0</xdr:col>
                    <xdr:colOff>190500</xdr:colOff>
                    <xdr:row>194</xdr:row>
                    <xdr:rowOff>0</xdr:rowOff>
                  </from>
                  <to>
                    <xdr:col>2</xdr:col>
                    <xdr:colOff>15240</xdr:colOff>
                    <xdr:row>196</xdr:row>
                    <xdr:rowOff>22860</xdr:rowOff>
                  </to>
                </anchor>
              </controlPr>
            </control>
          </mc:Choice>
        </mc:AlternateContent>
        <mc:AlternateContent xmlns:mc="http://schemas.openxmlformats.org/markup-compatibility/2006">
          <mc:Choice Requires="x14">
            <control shapeId="1078" r:id="rId60" name="RB_AankoopSchoolGeb_True">
              <controlPr defaultSize="0" autoFill="0" autoLine="0" autoPict="0">
                <anchor moveWithCells="1">
                  <from>
                    <xdr:col>0</xdr:col>
                    <xdr:colOff>175260</xdr:colOff>
                    <xdr:row>197</xdr:row>
                    <xdr:rowOff>152400</xdr:rowOff>
                  </from>
                  <to>
                    <xdr:col>2</xdr:col>
                    <xdr:colOff>7620</xdr:colOff>
                    <xdr:row>200</xdr:row>
                    <xdr:rowOff>106680</xdr:rowOff>
                  </to>
                </anchor>
              </controlPr>
            </control>
          </mc:Choice>
        </mc:AlternateContent>
        <mc:AlternateContent xmlns:mc="http://schemas.openxmlformats.org/markup-compatibility/2006">
          <mc:Choice Requires="x14">
            <control shapeId="1079" r:id="rId61" name="RB_AankoopSchoolGeb_False">
              <controlPr defaultSize="0" autoFill="0" autoLine="0" autoPict="0">
                <anchor moveWithCells="1">
                  <from>
                    <xdr:col>0</xdr:col>
                    <xdr:colOff>152400</xdr:colOff>
                    <xdr:row>201</xdr:row>
                    <xdr:rowOff>7620</xdr:rowOff>
                  </from>
                  <to>
                    <xdr:col>2</xdr:col>
                    <xdr:colOff>7620</xdr:colOff>
                    <xdr:row>203</xdr:row>
                    <xdr:rowOff>45720</xdr:rowOff>
                  </to>
                </anchor>
              </controlPr>
            </control>
          </mc:Choice>
        </mc:AlternateContent>
        <mc:AlternateContent xmlns:mc="http://schemas.openxmlformats.org/markup-compatibility/2006">
          <mc:Choice Requires="x14">
            <control shapeId="1080" r:id="rId62" name="RB_Huursub_True">
              <controlPr defaultSize="0" autoFill="0" autoLine="0" autoPict="0">
                <anchor moveWithCells="1">
                  <from>
                    <xdr:col>0</xdr:col>
                    <xdr:colOff>182880</xdr:colOff>
                    <xdr:row>204</xdr:row>
                    <xdr:rowOff>182880</xdr:rowOff>
                  </from>
                  <to>
                    <xdr:col>2</xdr:col>
                    <xdr:colOff>22860</xdr:colOff>
                    <xdr:row>206</xdr:row>
                    <xdr:rowOff>182880</xdr:rowOff>
                  </to>
                </anchor>
              </controlPr>
            </control>
          </mc:Choice>
        </mc:AlternateContent>
        <mc:AlternateContent xmlns:mc="http://schemas.openxmlformats.org/markup-compatibility/2006">
          <mc:Choice Requires="x14">
            <control shapeId="1081" r:id="rId63" name="RB_HuurSub_False">
              <controlPr defaultSize="0" autoFill="0" autoLine="0" autoPict="0">
                <anchor moveWithCells="1">
                  <from>
                    <xdr:col>0</xdr:col>
                    <xdr:colOff>175260</xdr:colOff>
                    <xdr:row>211</xdr:row>
                    <xdr:rowOff>7620</xdr:rowOff>
                  </from>
                  <to>
                    <xdr:col>2</xdr:col>
                    <xdr:colOff>0</xdr:colOff>
                    <xdr:row>213</xdr:row>
                    <xdr:rowOff>30480</xdr:rowOff>
                  </to>
                </anchor>
              </controlPr>
            </control>
          </mc:Choice>
        </mc:AlternateContent>
        <mc:AlternateContent xmlns:mc="http://schemas.openxmlformats.org/markup-compatibility/2006">
          <mc:Choice Requires="x14">
            <control shapeId="1082" r:id="rId64" name="RB_VerlatenInfra_True">
              <controlPr defaultSize="0" autoFill="0" autoLine="0" autoPict="0">
                <anchor moveWithCells="1">
                  <from>
                    <xdr:col>0</xdr:col>
                    <xdr:colOff>175260</xdr:colOff>
                    <xdr:row>215</xdr:row>
                    <xdr:rowOff>7620</xdr:rowOff>
                  </from>
                  <to>
                    <xdr:col>2</xdr:col>
                    <xdr:colOff>22860</xdr:colOff>
                    <xdr:row>218</xdr:row>
                    <xdr:rowOff>22860</xdr:rowOff>
                  </to>
                </anchor>
              </controlPr>
            </control>
          </mc:Choice>
        </mc:AlternateContent>
        <mc:AlternateContent xmlns:mc="http://schemas.openxmlformats.org/markup-compatibility/2006">
          <mc:Choice Requires="x14">
            <control shapeId="1083" r:id="rId65" name="RB_VerlatenInfra_False">
              <controlPr defaultSize="0" autoFill="0" autoLine="0" autoPict="0">
                <anchor moveWithCells="1">
                  <from>
                    <xdr:col>0</xdr:col>
                    <xdr:colOff>175260</xdr:colOff>
                    <xdr:row>218</xdr:row>
                    <xdr:rowOff>0</xdr:rowOff>
                  </from>
                  <to>
                    <xdr:col>2</xdr:col>
                    <xdr:colOff>38100</xdr:colOff>
                    <xdr:row>219</xdr:row>
                    <xdr:rowOff>30480</xdr:rowOff>
                  </to>
                </anchor>
              </controlPr>
            </control>
          </mc:Choice>
        </mc:AlternateContent>
        <mc:AlternateContent xmlns:mc="http://schemas.openxmlformats.org/markup-compatibility/2006">
          <mc:Choice Requires="x14">
            <control shapeId="1084" r:id="rId66" name="RB_UitbreidingOndPatr_True">
              <controlPr defaultSize="0" autoFill="0" autoLine="0" autoPict="0">
                <anchor moveWithCells="1">
                  <from>
                    <xdr:col>0</xdr:col>
                    <xdr:colOff>182880</xdr:colOff>
                    <xdr:row>221</xdr:row>
                    <xdr:rowOff>182880</xdr:rowOff>
                  </from>
                  <to>
                    <xdr:col>2</xdr:col>
                    <xdr:colOff>22860</xdr:colOff>
                    <xdr:row>224</xdr:row>
                    <xdr:rowOff>0</xdr:rowOff>
                  </to>
                </anchor>
              </controlPr>
            </control>
          </mc:Choice>
        </mc:AlternateContent>
        <mc:AlternateContent xmlns:mc="http://schemas.openxmlformats.org/markup-compatibility/2006">
          <mc:Choice Requires="x14">
            <control shapeId="1085" r:id="rId67" name="RB_UitbreidingOndPatr_False">
              <controlPr defaultSize="0" autoFill="0" autoLine="0" autoPict="0">
                <anchor moveWithCells="1">
                  <from>
                    <xdr:col>0</xdr:col>
                    <xdr:colOff>182880</xdr:colOff>
                    <xdr:row>223</xdr:row>
                    <xdr:rowOff>182880</xdr:rowOff>
                  </from>
                  <to>
                    <xdr:col>2</xdr:col>
                    <xdr:colOff>22860</xdr:colOff>
                    <xdr:row>226</xdr:row>
                    <xdr:rowOff>22860</xdr:rowOff>
                  </to>
                </anchor>
              </controlPr>
            </control>
          </mc:Choice>
        </mc:AlternateContent>
        <mc:AlternateContent xmlns:mc="http://schemas.openxmlformats.org/markup-compatibility/2006">
          <mc:Choice Requires="x14">
            <control shapeId="1086" r:id="rId68" name="RB_AanwijzenAankoper_True">
              <controlPr defaultSize="0" autoFill="0" autoLine="0" autoPict="0">
                <anchor moveWithCells="1">
                  <from>
                    <xdr:col>0</xdr:col>
                    <xdr:colOff>175260</xdr:colOff>
                    <xdr:row>179</xdr:row>
                    <xdr:rowOff>0</xdr:rowOff>
                  </from>
                  <to>
                    <xdr:col>2</xdr:col>
                    <xdr:colOff>60960</xdr:colOff>
                    <xdr:row>181</xdr:row>
                    <xdr:rowOff>0</xdr:rowOff>
                  </to>
                </anchor>
              </controlPr>
            </control>
          </mc:Choice>
        </mc:AlternateContent>
        <mc:AlternateContent xmlns:mc="http://schemas.openxmlformats.org/markup-compatibility/2006">
          <mc:Choice Requires="x14">
            <control shapeId="1087" r:id="rId69" name="RB_AanwijzenAankoper_False">
              <controlPr defaultSize="0" autoFill="0" autoLine="0" autoPict="0">
                <anchor moveWithCells="1">
                  <from>
                    <xdr:col>0</xdr:col>
                    <xdr:colOff>182880</xdr:colOff>
                    <xdr:row>181</xdr:row>
                    <xdr:rowOff>7620</xdr:rowOff>
                  </from>
                  <to>
                    <xdr:col>2</xdr:col>
                    <xdr:colOff>30480</xdr:colOff>
                    <xdr:row>183</xdr:row>
                    <xdr:rowOff>0</xdr:rowOff>
                  </to>
                </anchor>
              </controlPr>
            </control>
          </mc:Choice>
        </mc:AlternateContent>
        <mc:AlternateContent xmlns:mc="http://schemas.openxmlformats.org/markup-compatibility/2006">
          <mc:Choice Requires="x14">
            <control shapeId="1088" r:id="rId70" name="CB_GebAfgebrOntrGesubAGIOnGeb3">
              <controlPr defaultSize="0" autoFill="0" autoLine="0" autoPict="0">
                <anchor moveWithCells="1">
                  <from>
                    <xdr:col>32</xdr:col>
                    <xdr:colOff>106680</xdr:colOff>
                    <xdr:row>353</xdr:row>
                    <xdr:rowOff>0</xdr:rowOff>
                  </from>
                  <to>
                    <xdr:col>34</xdr:col>
                    <xdr:colOff>121920</xdr:colOff>
                    <xdr:row>354</xdr:row>
                    <xdr:rowOff>152400</xdr:rowOff>
                  </to>
                </anchor>
              </controlPr>
            </control>
          </mc:Choice>
        </mc:AlternateContent>
        <mc:AlternateContent xmlns:mc="http://schemas.openxmlformats.org/markup-compatibility/2006">
          <mc:Choice Requires="x14">
            <control shapeId="1089" r:id="rId71" name="CB_GebAfgebrOntrGesubAGIOnGeb4">
              <controlPr defaultSize="0" autoFill="0" autoLine="0" autoPict="0">
                <anchor moveWithCells="1">
                  <from>
                    <xdr:col>32</xdr:col>
                    <xdr:colOff>106680</xdr:colOff>
                    <xdr:row>354</xdr:row>
                    <xdr:rowOff>190500</xdr:rowOff>
                  </from>
                  <to>
                    <xdr:col>34</xdr:col>
                    <xdr:colOff>45720</xdr:colOff>
                    <xdr:row>356</xdr:row>
                    <xdr:rowOff>182880</xdr:rowOff>
                  </to>
                </anchor>
              </controlPr>
            </control>
          </mc:Choice>
        </mc:AlternateContent>
        <mc:AlternateContent xmlns:mc="http://schemas.openxmlformats.org/markup-compatibility/2006">
          <mc:Choice Requires="x14">
            <control shapeId="1090" r:id="rId72" name="CB_GebAfgebrOntrGesubAGIOnGeb5">
              <controlPr defaultSize="0" autoFill="0" autoLine="0" autoPict="0">
                <anchor moveWithCells="1">
                  <from>
                    <xdr:col>32</xdr:col>
                    <xdr:colOff>106680</xdr:colOff>
                    <xdr:row>357</xdr:row>
                    <xdr:rowOff>0</xdr:rowOff>
                  </from>
                  <to>
                    <xdr:col>34</xdr:col>
                    <xdr:colOff>45720</xdr:colOff>
                    <xdr:row>358</xdr:row>
                    <xdr:rowOff>175260</xdr:rowOff>
                  </to>
                </anchor>
              </controlPr>
            </control>
          </mc:Choice>
        </mc:AlternateContent>
        <mc:AlternateContent xmlns:mc="http://schemas.openxmlformats.org/markup-compatibility/2006">
          <mc:Choice Requires="x14">
            <control shapeId="1091" r:id="rId73" name="CB_GebAfgebrOntrGesubAGIOnGeb6">
              <controlPr defaultSize="0" autoFill="0" autoLine="0" autoPict="0">
                <anchor moveWithCells="1">
                  <from>
                    <xdr:col>32</xdr:col>
                    <xdr:colOff>106680</xdr:colOff>
                    <xdr:row>359</xdr:row>
                    <xdr:rowOff>0</xdr:rowOff>
                  </from>
                  <to>
                    <xdr:col>34</xdr:col>
                    <xdr:colOff>114300</xdr:colOff>
                    <xdr:row>361</xdr:row>
                    <xdr:rowOff>0</xdr:rowOff>
                  </to>
                </anchor>
              </controlPr>
            </control>
          </mc:Choice>
        </mc:AlternateContent>
        <mc:AlternateContent xmlns:mc="http://schemas.openxmlformats.org/markup-compatibility/2006">
          <mc:Choice Requires="x14">
            <control shapeId="1094" r:id="rId74" name="CB_PublOpenbVerkoop">
              <controlPr defaultSize="0" autoFill="0" autoLine="0" autoPict="0">
                <anchor moveWithCells="1">
                  <from>
                    <xdr:col>0</xdr:col>
                    <xdr:colOff>160020</xdr:colOff>
                    <xdr:row>534</xdr:row>
                    <xdr:rowOff>7620</xdr:rowOff>
                  </from>
                  <to>
                    <xdr:col>2</xdr:col>
                    <xdr:colOff>60960</xdr:colOff>
                    <xdr:row>535</xdr:row>
                    <xdr:rowOff>175260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9dcecb8-a862-4ab0-a221-23ecb49757c5"/>
    <ds:schemaRef ds:uri="http://schemas.microsoft.com/office/infopath/2007/PartnerControls"/>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CC7AAD27-9503-452D-8EEA-7F01CAB3E8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131</vt:i4>
      </vt:variant>
    </vt:vector>
  </HeadingPairs>
  <TitlesOfParts>
    <vt:vector size="132" baseType="lpstr">
      <vt:lpstr>aanvraag</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BerekeningBestaandBrutoOppervlakte_fldGebouwAfgebrokenOfOntrokkenBouwjaarGebouw3</vt:lpstr>
      <vt:lpstr>BerekeningBestaandBrutoOppervlakte_fldGebouwAfgebrokenOfOntrokkenBouwjaarGebouw4</vt:lpstr>
      <vt:lpstr>BerekeningBestaandBrutoOppervlakte_fldGebouwAfgebrokenOfOntrokkenBouwjaarGebouw5</vt:lpstr>
      <vt:lpstr>BerekeningBestaandBrutoOppervlakte_fldGebouwAfgebrokenOfOntrokkenBouwjaarGebouw6</vt:lpstr>
      <vt:lpstr>BerekeningBestaandBrutoOppervlakte_fldGebouwAfgebrokenOfOntrokkenBrutoOppM2Gebouw1</vt:lpstr>
      <vt:lpstr>BerekeningBestaandBrutoOppervlakte_fldGebouwAfgebrokenOfOntrokkenBrutoOppM2Gebouw2</vt:lpstr>
      <vt:lpstr>BerekeningBestaandBrutoOppervlakte_fldGebouwAfgebrokenOfOntrokkenBrutoOppM2Gebouw3</vt:lpstr>
      <vt:lpstr>BerekeningBestaandBrutoOppervlakte_fldGebouwAfgebrokenOfOntrokkenBrutoOppM2Gebouw4</vt:lpstr>
      <vt:lpstr>BerekeningBestaandBrutoOppervlakte_fldGebouwAfgebrokenOfOntrokkenBrutoOppM2Gebouw5</vt:lpstr>
      <vt:lpstr>BerekeningBestaandBrutoOppervlakte_fldGebouwAfgebrokenOfOntrokkenBrutoOppM2Gebouw6</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BerekeningBestaandBrutoOppervlakte_fldGebouwcodeAfbraak1</vt:lpstr>
      <vt:lpstr>BerekeningBestaandBrutoOppervlakte_fldGebouwcodeAfbraak2</vt:lpstr>
      <vt:lpstr>BerekeningBestaandBrutoOppervlakte_fldGebouwcodeAfbraak3</vt:lpstr>
      <vt:lpstr>BerekeningBestaandBrutoOppervlakte_fldGebouwcodeAfbraak4</vt:lpstr>
      <vt:lpstr>BerekeningBestaandBrutoOppervlakte_fldGebouwcodeAfbraak5</vt:lpstr>
      <vt:lpstr>BerekeningBestaandBrutoOppervlakte_fldGebouwcodeAfbraak6</vt:lpstr>
      <vt:lpstr>BerekeningBestaandBrutoOppervlakte_fldGenormeerdeOmgevingBehoudenBrutoOppM2Fietsenbergplaats</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BerekeningFysischeNorm_fldAantalPersoneelsledenHalveOpdracht</vt:lpstr>
      <vt:lpstr>BerekeningFysischeNorm_fldOmkaderingsgewicht</vt:lpstr>
      <vt:lpstr>BerekeningTotaleKostprijs_fldTotaleKostprijsAfbraakwerken</vt:lpstr>
      <vt:lpstr>BerekeningTotaleKostprijs_fldTotaleKostprijsEersteUitrustingCLBgebouwen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2024-02-22T09:00:17Z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