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63FECEA8-4342-4DC5-91B9-EF93B2B25105}" xr6:coauthVersionLast="47" xr6:coauthVersionMax="47" xr10:uidLastSave="{00000000-0000-0000-0000-000000000000}"/>
  <workbookProtection workbookAlgorithmName="SHA-512" workbookHashValue="mITZuau8Uw/Brh8yTiCUdMTtHrN1qXn2rkNPoJHlp3IsTwGVA7fdmyf0HUj1QJuWcmDDjKtBhT9ZNRnISmmcwQ==" workbookSaltValue="zFz4nGouWhvX1XJ/dJ95fA=="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aanvraag!$B$313</definedName>
    <definedName name="AardAanvraag_fldAantalLeerlingenNieuweInfra">aanvraag!$B$317</definedName>
    <definedName name="AardAanvraag_fldAanvraagMotiveerGeplandeWerken">aanvraag!$B$273</definedName>
    <definedName name="AardAanvraag_fldAanvraagOmschrijfGeplandeWerken">aanvraag!$B$259</definedName>
    <definedName name="AardAanvraag_fldDatumUitvoeringWerkenJaar">aanvraag!$M$253:$P$253</definedName>
    <definedName name="AardAanvraag_fldDatumUitvoeringWerkenMaand">aanvraag!$G$253:$H$253</definedName>
    <definedName name="AardAanvraag_fldSubsidiesAndereOverhedenAndereWaarde">aanvraag!$J$302</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aanvraag!$I$129:$P$129</definedName>
    <definedName name="AdministratieveGegevens_fldCoördinerendeIMemail">aanvraag!$Q$122</definedName>
    <definedName name="AdministratieveGegevens_fldCoördinerendeIMGemeente">aanvraag!$V$116</definedName>
    <definedName name="AdministratieveGegevens_fldCoördinerendeIMGSM">aanvraag!$Q$120</definedName>
    <definedName name="AdministratieveGegevens_fldCoördinerendeIMNr">aanvraag!$AM$114</definedName>
    <definedName name="AdministratieveGegevens_fldCoördinerendeIMPostcode">aanvraag!$Q$116</definedName>
    <definedName name="AdministratieveGegevens_fldCoördinerendeIMStraat">aanvraag!$Q$114</definedName>
    <definedName name="AdministratieveGegevens_fldCoördinerendeIMTelefoon">aanvraag!$Q$118</definedName>
    <definedName name="AdministratieveGegevens_fldCoördinerendeMNaam">aanvraag!$Q$112</definedName>
    <definedName name="AdministratieveGegevens_fldIBAN">aanvraag!$I$127:$X$127</definedName>
    <definedName name="AdministratieveGegevens_fldIMKBO">aanvraag!$B$133:$E$133,aanvraag!$G$133:$I$133,aanvraag!$K$133:$M$133</definedName>
    <definedName name="AdministratieveGegevens_fldKadastraleGegevensWerkenDatumAkte">aanvraag!$S$95:$T$95,aanvraag!$Y$95:$Z$95,aanvraag!$AD$95:$AG$95</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aanvraag!$AD$137</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aanvraag!$Q$87</definedName>
    <definedName name="AdministratieveGegevens_fldVestigingWerkenNr">aanvraag!$Q$91</definedName>
    <definedName name="AdministratieveGegevens_fldVestigingWerkenOppervlakteARE">aanvraag!$Z$93</definedName>
    <definedName name="AdministratieveGegevens_fldVestigingWerkenOppervlakteCA">aanvraag!$AI$93</definedName>
    <definedName name="AdministratieveGegevens_fldVestigingWerkenOppervlakteHA">aanvraag!$Q$93</definedName>
    <definedName name="AdministratieveGegevens_fldVestigingWerkenSectie">aanvraag!$Q$89</definedName>
    <definedName name="BerekeningBestaandBrutoOppervlakte_fldGebouwAfgebrokenOfOntrokkenBouwjaarGebouw1">aanvraag!$P$388</definedName>
    <definedName name="BerekeningBestaandBrutoOppervlakte_fldGebouwAfgebrokenOfOntrokkenBouwjaarGebouw2">aanvraag!$P$390</definedName>
    <definedName name="BerekeningBestaandBrutoOppervlakte_fldGebouwAfgebrokenOfOntrokkenBrutoOppM2Gebouw1">aanvraag!$G$388</definedName>
    <definedName name="BerekeningBestaandBrutoOppervlakte_fldGebouwAfgebrokenOfOntrokkenBrutoOppM2Gebouw2">aanvraag!$G$390</definedName>
    <definedName name="BerekeningBestaandBrutoOppervlakte_fldGebouwcode1">aanvraag!$B$352</definedName>
    <definedName name="BerekeningBestaandBrutoOppervlakte_fldGebouwcode10">aanvraag!$B$370</definedName>
    <definedName name="BerekeningBestaandBrutoOppervlakte_fldGebouwcode11">aanvraag!$B$372</definedName>
    <definedName name="BerekeningBestaandBrutoOppervlakte_fldGebouwcode12">aanvraag!$B$374</definedName>
    <definedName name="BerekeningBestaandBrutoOppervlakte_fldGebouwcode2">aanvraag!$B$354</definedName>
    <definedName name="BerekeningBestaandBrutoOppervlakte_fldGebouwcode3">aanvraag!$B$356</definedName>
    <definedName name="BerekeningBestaandBrutoOppervlakte_fldGebouwcode4">aanvraag!$B$358</definedName>
    <definedName name="BerekeningBestaandBrutoOppervlakte_fldGebouwcode5">aanvraag!$B$360</definedName>
    <definedName name="BerekeningBestaandBrutoOppervlakte_fldGebouwcode6">aanvraag!$B$362</definedName>
    <definedName name="BerekeningBestaandBrutoOppervlakte_fldGebouwcode7">aanvraag!$B$364</definedName>
    <definedName name="BerekeningBestaandBrutoOppervlakte_fldGebouwcode8">aanvraag!$B$366</definedName>
    <definedName name="BerekeningBestaandBrutoOppervlakte_fldGebouwcode9">aanvraag!$B$368</definedName>
    <definedName name="BerekeningBestaandBrutoOppervlakte_fldGebouwcodeAfbraak1">aanvraag!$B$388</definedName>
    <definedName name="BerekeningBestaandBrutoOppervlakte_fldGebouwcodeAfbraak2">aanvraag!$B$390</definedName>
    <definedName name="BerekeningBestaandBrutoOppervlakte_fldGenormeerdeOmgevingBehoudenBrutoOppM2Fietsenbergplaats">aanvraag!$Q$439</definedName>
    <definedName name="BerekeningBestaandBrutoOppervlakte_fldGenormeerdeOmgevingBehoudenBrutoOppM2OpenEnOverdekteSpeelplaats">aanvraag!$Q$441</definedName>
    <definedName name="BerekeningBestaandBrutoOppervlakte_fldGenormeerdeOmgevingBehoudenBrutoOppM2OverdekteSpeelplaats">aanvraag!$Q$437</definedName>
    <definedName name="BerekeningBestaandBrutoOppervlakte_fldGenormeerdeOmgevingBehoudenBrutoOppM2ParkeerEnManoeuvreerruimte">aanvraag!$Q$443</definedName>
    <definedName name="BerekeningBestaandBrutoOppervlakte_fldLokaalLOAfgebrokenOfOntrokkenBouwjaarGebouw1">aanvraag!$P$415</definedName>
    <definedName name="BerekeningBestaandBrutoOppervlakte_fldLokaalLOAfgebrokenOfOntrokkenBouwjaarGebouw2">aanvraag!$P$417</definedName>
    <definedName name="BerekeningBestaandBrutoOppervlakte_fldLokaalLOAfgebrokenOfOntrokkenBrutoOppM2Gebouw1">aanvraag!$G$415</definedName>
    <definedName name="BerekeningBestaandBrutoOppervlakte_fldLokaalLOAfgebrokenOfOntrokkenBrutoOppM2Gebouw2">aanvraag!$G$417</definedName>
    <definedName name="BerekeningBestaandBrutoOppervlakte_fldLokaalLOAfgebrokenOfOntrokkenGebouwcodeGebouw1">aanvraag!$B$415</definedName>
    <definedName name="BerekeningBestaandBrutoOppervlakte_fldLokaalLOAfgebrokenOfOntrokkenGebouwcodeGebouw2">aanvraag!$B$417</definedName>
    <definedName name="BerekeningBestaandBrutoOppervlakte_fldLokaalLOBouwjaarGebouw1">aanvraag!$S$401</definedName>
    <definedName name="BerekeningBestaandBrutoOppervlakte_fldLokaalLOBouwjaarGebouw2">aanvraag!$S$403</definedName>
    <definedName name="BerekeningBestaandBrutoOppervlakte_fldLokaalLOBouwjaarGebouw3">aanvraag!$S$405</definedName>
    <definedName name="BerekeningBestaandBrutoOppervlakte_fldLokaalLOBrutoOppM2Gebouw1">aanvraag!$I$401</definedName>
    <definedName name="BerekeningBestaandBrutoOppervlakte_fldLokaalLOBrutoOppM2Gebouw2">aanvraag!$I$403</definedName>
    <definedName name="BerekeningBestaandBrutoOppervlakte_fldLokaalLOBrutoOppM2Gebouw3">aanvraag!$I$405</definedName>
    <definedName name="BerekeningBestaandBrutoOppervlakte_fldLokaalLOGebouwCodeGebouw1">aanvraag!$B$401</definedName>
    <definedName name="BerekeningBestaandBrutoOppervlakte_fldLokaalLOGebouwCodeGebouw2">aanvraag!$B$403</definedName>
    <definedName name="BerekeningBestaandBrutoOppervlakte_fldLokaalLOGebouwCodeGebouw3">aanvraag!$B$405</definedName>
    <definedName name="BerekeningBestaandBrutoOppervlakte_fldSchoolgebouwenBouwjaarGebouw1">aanvraag!$S$352</definedName>
    <definedName name="BerekeningBestaandBrutoOppervlakte_fldSchoolgebouwenBouwjaarGebouw10">aanvraag!$S$370</definedName>
    <definedName name="BerekeningBestaandBrutoOppervlakte_fldSchoolgebouwenBouwjaarGebouw11">aanvraag!$S$372</definedName>
    <definedName name="BerekeningBestaandBrutoOppervlakte_fldSchoolgebouwenBouwjaarGebouw12">aanvraag!$S$374</definedName>
    <definedName name="BerekeningBestaandBrutoOppervlakte_fldSchoolgebouwenBouwjaarGebouw2">aanvraag!$S$354</definedName>
    <definedName name="BerekeningBestaandBrutoOppervlakte_fldSchoolgebouwenBouwjaarGebouw3">aanvraag!$S$356</definedName>
    <definedName name="BerekeningBestaandBrutoOppervlakte_fldSchoolgebouwenBouwjaarGebouw4">aanvraag!$S$358</definedName>
    <definedName name="BerekeningBestaandBrutoOppervlakte_fldSchoolgebouwenBouwjaarGebouw5">aanvraag!$S$360</definedName>
    <definedName name="BerekeningBestaandBrutoOppervlakte_fldSchoolgebouwenBouwjaarGebouw6">aanvraag!$S$362</definedName>
    <definedName name="BerekeningBestaandBrutoOppervlakte_fldSchoolgebouwenBouwjaarGebouw7">aanvraag!$S$364</definedName>
    <definedName name="BerekeningBestaandBrutoOppervlakte_fldSchoolgebouwenBouwjaarGebouw8">aanvraag!$S$366</definedName>
    <definedName name="BerekeningBestaandBrutoOppervlakte_fldSchoolgebouwenBouwjaarGebouw9">aanvraag!$S$368</definedName>
    <definedName name="BerekeningBestaandBrutoOppervlakte_fldSchoolgebouwenBrutoOppM2Gebouw1">aanvraag!$I$352</definedName>
    <definedName name="BerekeningBestaandBrutoOppervlakte_fldSchoolgebouwenBrutoOppM2Gebouw10">aanvraag!$I$370</definedName>
    <definedName name="BerekeningBestaandBrutoOppervlakte_fldSchoolgebouwenBrutoOppM2Gebouw11">aanvraag!$I$372</definedName>
    <definedName name="BerekeningBestaandBrutoOppervlakte_fldSchoolgebouwenBrutoOppM2Gebouw12">aanvraag!$I$374</definedName>
    <definedName name="BerekeningBestaandBrutoOppervlakte_fldSchoolgebouwenBrutoOppM2Gebouw2">aanvraag!$I$354</definedName>
    <definedName name="BerekeningBestaandBrutoOppervlakte_fldSchoolgebouwenBrutoOppM2Gebouw3">aanvraag!$I$356</definedName>
    <definedName name="BerekeningBestaandBrutoOppervlakte_fldSchoolgebouwenBrutoOppM2Gebouw4">aanvraag!$I$358</definedName>
    <definedName name="BerekeningBestaandBrutoOppervlakte_fldSchoolgebouwenBrutoOppM2Gebouw5">aanvraag!$I$360</definedName>
    <definedName name="BerekeningBestaandBrutoOppervlakte_fldSchoolgebouwenBrutoOppM2Gebouw6">aanvraag!$I$362</definedName>
    <definedName name="BerekeningBestaandBrutoOppervlakte_fldSchoolgebouwenBrutoOppM2Gebouw7">aanvraag!$I$364</definedName>
    <definedName name="BerekeningBestaandBrutoOppervlakte_fldSchoolgebouwenBrutoOppM2Gebouw8">aanvraag!$I$366</definedName>
    <definedName name="BerekeningBestaandBrutoOppervlakte_fldSchoolgebouwenBrutoOppM2Gebouw9">aanvraag!$I$368</definedName>
    <definedName name="BerekeningBestaandBrutoOppervlakte_fldTechnischeLokalenBrutoOppM2AndereLokalen">aanvraag!$Q$433</definedName>
    <definedName name="BerekeningBestaandBrutoOppervlakte_fldTechnischeLokalenBrutoOppM2Hoogspanningscabine">aanvraag!$Q$427</definedName>
    <definedName name="BerekeningBestaandBrutoOppervlakte_fldTechnischeLokalenBrutoOppM2Machinekamer">aanvraag!$Q$429</definedName>
    <definedName name="BerekeningBestaandBrutoOppervlakte_fldTechnischeLokalenBrutoOppM2OpslagplaatsBrandstof">aanvraag!$Q$431</definedName>
    <definedName name="BerekeningBestaandBrutoOppervlakte_fldTechnischeLokalenBrutoOppM2Stookplaats1">aanvraag!$Q$423</definedName>
    <definedName name="BerekeningBestaandBrutoOppervlakte_fldTechnischeLokalenBrutoOppM2Stookplaats2">aanvraag!$Q$425</definedName>
    <definedName name="BerekeningFysischeNorm_fldAantalLeerlingenPiekbezetting">aanvraag!$B$332</definedName>
    <definedName name="BerekeningFysischeNorm_fldAantalPersoneelsledenHalveOpdracht">aanvraag!$B$336</definedName>
    <definedName name="BerekeningTotaleKostprijs_fldTotaleKostprijsAfbraakwerken">aanvraag!$Q$581</definedName>
    <definedName name="BerekeningTotaleKostprijs_fldTotaleKostprijsEersteUitrustingLokalenLO">aanvraag!$Q$599</definedName>
    <definedName name="BerekeningTotaleKostprijs_fldTotaleKostprijsEersteUitrustingOpenSpeelplaats">aanvraag!$Q$603</definedName>
    <definedName name="BerekeningTotaleKostprijs_fldTotaleKostprijsEersteUitrustingOverdekteSpeelplaats">aanvraag!$Q$601</definedName>
    <definedName name="BerekeningTotaleKostprijs_fldTotaleKostprijsEersteUitrustingSchoolgebouwen">aanvraag!$Q$597</definedName>
    <definedName name="GegevensSubsidiewaarden_fldInstellingAdministratieveZetelGemeente">aanvraag!$V$159</definedName>
    <definedName name="GegevensSubsidiewaarden_fldInstellingAdministratieveZetelHuisnummer">aanvraag!$AM$157</definedName>
    <definedName name="GegevensSubsidiewaarden_fldInstellingAdministratieveZetelPostnummer">aanvraag!$Q$159</definedName>
    <definedName name="GegevensSubsidiewaarden_fldInstellingAdministratieveZetelStraat">aanvraag!$Q$157</definedName>
    <definedName name="GegevensSubsidiewaarden_fldInstellingBeschikbaarGebouwGemeente">aanvraag!$V$165</definedName>
    <definedName name="GegevensSubsidiewaarden_fldInstellingBeschikbaarGebouwHuisnummer">aanvraag!$AM$163</definedName>
    <definedName name="GegevensSubsidiewaarden_fldInstellingBeschikbaarGebouwPostnummer">aanvraag!$Q$165</definedName>
    <definedName name="GegevensSubsidiewaarden_fldInstellingBeschikbaarGebouwStraat">aanvraag!$Q$163</definedName>
    <definedName name="GegevensSubsidiewaarden_fldInstellingInrichtendeMachtOfSchoolbestuur">aanvraag!$Q$152</definedName>
    <definedName name="Ondertekening_fdlOndertekeningVoorEnAchternaam">aanvraag!$O$704</definedName>
    <definedName name="Ondertekening_fldOndertekeningFunctie">aanvraag!$O$706</definedName>
    <definedName name="Ondertekening_fldOndertekeningHandtekening">aanvraag!$O$698</definedName>
    <definedName name="Ondertekening_fldOndertekeningsDatum">aanvraag!$Q$696:$R$696,aanvraag!$W$696:$X$696,aanvraag!$AB$696:$AE$696</definedName>
    <definedName name="Ontvangstdatum_fldOntvangstdatum">aanvraag!$AI$10</definedName>
    <definedName name="OppervlakteNieuwbouwEnKostprijs_fldBouwjaarLokalenLOGebouw1Aankoop">aanvraag!$S$464</definedName>
    <definedName name="OppervlakteNieuwbouwEnKostprijs_fldBouwjaarLokalenLOGebouw1Afbraak">aanvraag!$R$477</definedName>
    <definedName name="OppervlakteNieuwbouwEnKostprijs_fldBouwjaarSchoollokalenGebouw1Aankoop">aanvraag!$S$462</definedName>
    <definedName name="OppervlakteNieuwbouwEnKostprijs_fldBouwjaarSchoollokalenGebouw1Afbraak">aanvraag!$R$475</definedName>
    <definedName name="OppervlakteNieuwbouwEnKostprijs_fldBouwjaarTechnischeLokalenGebouw1Aankoop">aanvraag!$S$466</definedName>
    <definedName name="OppervlakteNieuwbouwEnKostprijs_fldBouwjaarTechnischeLokalenGebouw1Afbraak">aanvraag!$R$479</definedName>
    <definedName name="OppervlakteNieuwbouwEnKostprijs_fldBrutoOppFietsenbergplaatsAfbraak">aanvraag!$Q$510</definedName>
    <definedName name="OppervlakteNieuwbouwEnKostprijs_fldBrutoOppLokalenLOGebouw1Aankoop">aanvraag!$J$464</definedName>
    <definedName name="OppervlakteNieuwbouwEnKostprijs_fldBrutoOppLokalenLOGebouw1Afbraak">aanvraag!$I$477</definedName>
    <definedName name="OppervlakteNieuwbouwEnKostprijs_fldBrutoOppOpenSpeelplaatsAfbraak">aanvraag!$Q$508</definedName>
    <definedName name="OppervlakteNieuwbouwEnKostprijs_fldBrutoOppOverdekteSpeelplaatsAfbraak">aanvraag!$Q$506</definedName>
    <definedName name="OppervlakteNieuwbouwEnKostprijs_fldBrutoOppParkeerEnManoeuvreerruimteAfbraak">aanvraag!$Q$512</definedName>
    <definedName name="OppervlakteNieuwbouwEnKostprijs_fldBrutoOppSchoollokalenGebouw1Aankoop">aanvraag!$J$462</definedName>
    <definedName name="OppervlakteNieuwbouwEnKostprijs_fldBrutoOppSchoollokalenGebouw1Afbraak">aanvraag!$I$475</definedName>
    <definedName name="OppervlakteNieuwbouwEnKostprijs_fldBrutoOppTechnischeLokalenGebouw1Aankoop">aanvraag!$J$466</definedName>
    <definedName name="OppervlakteNieuwbouwEnKostprijs_fldBrutoOppTechnischeLokalenGebouw1Afbraak">aanvraag!$I$479</definedName>
    <definedName name="OppervlakteNieuwbouwEnKostprijs_fldKostprijsLokalenLOGebouw1Aankoop">aanvraag!$AH$464</definedName>
    <definedName name="OppervlakteNieuwbouwEnKostprijs_fldKostprijsSchoollokalenGebouw1Aankoop">aanvraag!$AH$462</definedName>
    <definedName name="OppervlakteNieuwbouwEnKostprijs_fldKostprijsTechnischeLokalenGebouw1Aankoop">aanvraag!$AH$466</definedName>
    <definedName name="OppervlakteNieuwbouwEnKostprijs_fldNieuwbouwGenormeerdeOmgevingBrutoOppM2Fietsenberging">aanvraag!$Q$497</definedName>
    <definedName name="OppervlakteNieuwbouwEnKostprijs_fldNieuwbouwGenormeerdeOmgevingBrutoOppM2OpenSpeelplaats">aanvraag!$Q$495</definedName>
    <definedName name="OppervlakteNieuwbouwEnKostprijs_fldNieuwbouwGenormeerdeOmgevingBrutoOppM2OverdekteSpeelplaats">aanvraag!$Q$493</definedName>
    <definedName name="OppervlakteNieuwbouwEnKostprijs_fldNieuwbouwGenormeerdeOmgevingBrutoOppM2ParkeerEnManoeuvreerruimte">aanvraag!$Q$499</definedName>
    <definedName name="OppervlakteNieuwbouwEnKostprijs_fldNieuwbouwGenormeerdeOmgevingKostprijsFietsenberging">aanvraag!$Z$497</definedName>
    <definedName name="OppervlakteNieuwbouwEnKostprijs_fldNieuwbouwGenormeerdeOmgevingKostprijsOpenSpeelplaats">aanvraag!$Z$495</definedName>
    <definedName name="OppervlakteNieuwbouwEnKostprijs_fldNieuwbouwGenormeerdeOmgevingKostprijsOverdekteSpeelplaats">aanvraag!$Z$493</definedName>
    <definedName name="OppervlakteNieuwbouwEnKostprijs_fldNieuwbouwGenormeerdeOmgevingKostprijsParkeerEnManoeuvreerruimte">aanvraag!$Z$499</definedName>
    <definedName name="OppervlakteVerbouwingswerkenEnKostprijs_fldKostprijsNietGenormeerdeOmgevingswerken">aanvraag!$B$568</definedName>
    <definedName name="OppervlakteVerbouwingswerkenEnKostprijs_fldVerbouwingswerkenBrutoOppM2LokalenLO">aanvraag!$Q$545</definedName>
    <definedName name="OppervlakteVerbouwingswerkenEnKostprijs_fldVerbouwingswerkenBrutoOppM2Schoolgebouwen">aanvraag!$Q$543</definedName>
    <definedName name="OppervlakteVerbouwingswerkenEnKostprijs_fldVerbouwingswerkenBrutoOppM2TechnischeLokalen">aanvraag!$Q$547</definedName>
    <definedName name="OppervlakteVerbouwingswerkenEnKostprijs_fldVerbouwingswerkenGenormeerdeOmgevingswerkenBrutoOppM2Fietsenberging">aanvraag!$Q$557</definedName>
    <definedName name="OppervlakteVerbouwingswerkenEnKostprijs_fldVerbouwingswerkenGenormeerdeOmgevingswerkenBrutoOppM2OpenSpeelplaats">aanvraag!$Q$555</definedName>
    <definedName name="OppervlakteVerbouwingswerkenEnKostprijs_fldVerbouwingswerkenGenormeerdeOmgevingswerkenBrutoOppM2OverdekteSpeelplaats">aanvraag!$Q$553</definedName>
    <definedName name="OppervlakteVerbouwingswerkenEnKostprijs_fldVerbouwingswerkenGenormeerdeOmgevingswerkenBrutoOppM2ParkeerEnManoeuvreerruimte">aanvraag!$Q$559</definedName>
    <definedName name="OppervlakteVerbouwingswerkenEnKostprijs_fldVerbouwingswerkenGenormeerdeOmgevingswerkenKostprijsFietsenberging">aanvraag!$Z$557</definedName>
    <definedName name="OppervlakteVerbouwingswerkenEnKostprijs_fldVerbouwingswerkenGenormeerdeOmgevingswerkenKostprijsOpenSpeelplaats">aanvraag!$Z$555</definedName>
    <definedName name="OppervlakteVerbouwingswerkenEnKostprijs_fldVerbouwingswerkenGenormeerdeOmgevingswerkenKostprijsOverdekteSpeelplaats">aanvraag!$Z$553</definedName>
    <definedName name="OppervlakteVerbouwingswerkenEnKostprijs_fldVerbouwingswerkenGenormeerdeOmgevingswerkenKostprijsParkeerEnManoeuvreerruimte">aanvraag!$Z$559</definedName>
    <definedName name="OppervlakteVerbouwingswerkenEnKostprijs_fldVerbouwingswerkenKostprijsLokalenLO">aanvraag!$Z$545</definedName>
    <definedName name="OppervlakteVerbouwingswerkenEnKostprijs_fldVerbouwingswerkenKostprijsSchoolgebouwen">aanvraag!$Z$543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24" i="1" l="1"/>
  <c r="Q522" i="1"/>
  <c r="Q520" i="1"/>
  <c r="Q518" i="1"/>
  <c r="P630" i="1" l="1"/>
  <c r="P628" i="1"/>
  <c r="P626" i="1"/>
  <c r="P624" i="1"/>
  <c r="P622" i="1"/>
  <c r="Q595" i="1"/>
  <c r="Q592" i="1"/>
  <c r="Q587" i="1"/>
  <c r="Q585" i="1"/>
  <c r="Q583" i="1"/>
  <c r="Z547" i="1"/>
  <c r="W630" i="1"/>
  <c r="W628" i="1"/>
  <c r="W624" i="1"/>
  <c r="Z479" i="1"/>
  <c r="Z477" i="1"/>
  <c r="Z475" i="1"/>
  <c r="Z466" i="1"/>
  <c r="Z464" i="1"/>
  <c r="Z462" i="1"/>
  <c r="X417" i="1"/>
  <c r="X415" i="1"/>
  <c r="AB405" i="1"/>
  <c r="AB403" i="1"/>
  <c r="AB401" i="1"/>
  <c r="X390" i="1"/>
  <c r="X388" i="1"/>
  <c r="AF374" i="1"/>
  <c r="AF372" i="1"/>
  <c r="AF370" i="1"/>
  <c r="AF368" i="1"/>
  <c r="AF366" i="1"/>
  <c r="AF364" i="1"/>
  <c r="AF362" i="1"/>
  <c r="AF360" i="1"/>
  <c r="AF358" i="1"/>
  <c r="AF356" i="1"/>
  <c r="AF354" i="1"/>
  <c r="AF352" i="1"/>
  <c r="Q605" i="1" l="1"/>
  <c r="J485" i="1"/>
  <c r="W620" i="1" s="1"/>
  <c r="AK393" i="1"/>
  <c r="P618" i="1" s="1"/>
  <c r="J483" i="1"/>
  <c r="W618" i="1" s="1"/>
  <c r="J487" i="1"/>
  <c r="W622" i="1" s="1"/>
  <c r="AD622" i="1" s="1"/>
  <c r="AD630" i="1"/>
  <c r="W626" i="1"/>
  <c r="AD626" i="1" s="1"/>
  <c r="AD624" i="1"/>
  <c r="AK419" i="1"/>
  <c r="P620" i="1" s="1"/>
  <c r="AH466" i="1"/>
  <c r="AA589" i="1" s="1"/>
  <c r="AD628" i="1"/>
  <c r="AD618" i="1" l="1"/>
  <c r="AD620" i="1"/>
</calcChain>
</file>

<file path=xl/sharedStrings.xml><?xml version="1.0" encoding="utf-8"?>
<sst xmlns="http://schemas.openxmlformats.org/spreadsheetml/2006/main" count="479" uniqueCount="255">
  <si>
    <t xml:space="preserve"> </t>
  </si>
  <si>
    <t>Subsidieaanvraag voor de aankoop van een gebouw voor het volwassenenonderwijs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</si>
  <si>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</si>
  <si>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</si>
  <si>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</si>
  <si>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</si>
  <si>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</si>
  <si>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</si>
  <si>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</si>
  <si>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</si>
  <si>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</si>
  <si>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</si>
  <si>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Verplicht veld zelf manueel in te geven</t>
  </si>
  <si>
    <t>S1</t>
  </si>
  <si>
    <t>Waarvoor dient dit formulier?</t>
  </si>
  <si>
    <t>Met dit formulier vraagt de inrichtende macht van de school, per vestigingsplaats, subsidies aan voor de aankoop van een gebouw voor het volwassenenonderwijs.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</si>
  <si>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</si>
  <si>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</si>
  <si>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</si>
  <si>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</si>
  <si>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</si>
  <si>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</si>
  <si>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</si>
  <si>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</si>
  <si>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</si>
  <si>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</si>
  <si>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</si>
  <si>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</si>
  <si>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</si>
  <si>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</si>
  <si>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</si>
  <si>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</si>
  <si>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</si>
  <si>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</si>
  <si>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Dient u deze subsidieaanvraag in via Katholiek Onderwijs Vlaanderen?</t>
  </si>
  <si>
    <t>ja</t>
  </si>
  <si>
    <t>nee</t>
  </si>
  <si>
    <t>Vul de gegevens van de inrichtende macht in.</t>
  </si>
  <si>
    <t>naam</t>
  </si>
  <si>
    <t>straat en nummer</t>
  </si>
  <si>
    <t>postnummer en gemeente</t>
  </si>
  <si>
    <t>ondernemingsnummer</t>
  </si>
  <si>
    <t>Vul de gegevens van de onderwijsinstelling in.</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</si>
  <si>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</si>
  <si>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</si>
  <si>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</si>
  <si>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</si>
  <si>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</si>
  <si>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</si>
  <si>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afdeling</t>
  </si>
  <si>
    <t>sectie</t>
  </si>
  <si>
    <t>nummer(s)</t>
  </si>
  <si>
    <t>oppervlakte van de percelen</t>
  </si>
  <si>
    <t>ha</t>
  </si>
  <si>
    <t>a</t>
  </si>
  <si>
    <t>ca</t>
  </si>
  <si>
    <t>datum verkoopovereenkomst</t>
  </si>
  <si>
    <t>dag</t>
  </si>
  <si>
    <t>maand</t>
  </si>
  <si>
    <t>jaar</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</si>
  <si>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</si>
  <si>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</si>
  <si>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</si>
  <si>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</si>
  <si>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</si>
  <si>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</si>
  <si>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</si>
  <si>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</si>
  <si>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</si>
  <si>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</si>
  <si>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</si>
  <si>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</si>
  <si>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</si>
  <si>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</si>
  <si>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</si>
  <si>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</si>
  <si>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Gegevens over de subsidievoorwaarden</t>
  </si>
  <si>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</si>
  <si>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</si>
  <si>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</si>
  <si>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</si>
  <si>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</si>
  <si>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</si>
  <si>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</si>
  <si>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</si>
  <si>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 het</t>
  </si>
  <si>
    <t>decreet open scholen.</t>
  </si>
  <si>
    <r>
      <rPr>
        <sz val="10"/>
        <color rgb="FF000000"/>
        <rFont val="Calibri"/>
        <scheme val="minor"/>
      </rPr>
      <t xml:space="preserve">ja. </t>
    </r>
    <r>
      <rPr>
        <b/>
        <sz val="10"/>
        <color rgb="FF000000"/>
        <rFont val="Calibri"/>
        <scheme val="minor"/>
      </rPr>
      <t>Verklaar u akkoord met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</si>
  <si>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</si>
  <si>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</si>
  <si>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 xml:space="preserve">nee </t>
  </si>
  <si>
    <t>Gegevens over de voorwaarden voor versnelde goedkeuring</t>
  </si>
  <si>
    <t>U hoeft deze rubriek alleen in te vullen als u tot het vrij gesubsidieerd onderwijs behoort en wilt gebruikmaken van een versnelde goedkeuring.</t>
  </si>
  <si>
    <t xml:space="preserve">Werd het aan te kopen gebouw gerealiseerd op aanwijzen van de koper? </t>
  </si>
  <si>
    <r>
      <t xml:space="preserve">ja. </t>
    </r>
    <r>
      <rPr>
        <i/>
        <sz val="10"/>
        <rFont val="Calibri"/>
        <family val="2"/>
        <scheme val="minor"/>
      </rPr>
      <t>Uw dossier komt niet in aanmerking voor een versnelde goedkeuring.</t>
    </r>
  </si>
  <si>
    <t xml:space="preserve">Dient u deze aanvraag in voor de aankoop van een gebouw dat de inrichtende macht in gebruik heeft op het moment van de indiening van de aanvraag of in gebruik had op een ander moment in de periode van twee jaar voorafgaand aan de indiening van de aanvraag? </t>
  </si>
  <si>
    <r>
      <t xml:space="preserve">ja. </t>
    </r>
    <r>
      <rPr>
        <i/>
        <sz val="10"/>
        <rFont val="Calibri"/>
        <family val="2"/>
        <scheme val="minor"/>
      </rPr>
      <t xml:space="preserve">Ik wil een beroep doen op de uitzondering op deze voorwaarde en voeg de nodige bewijsstukken toe. </t>
    </r>
  </si>
  <si>
    <t>https://agion.be/procedure-aankoop-en-werken-na-aankoop</t>
  </si>
  <si>
    <t>vindt u welke documenten u moet</t>
  </si>
  <si>
    <t>bezorgen.</t>
  </si>
  <si>
    <t>Voeg bij dit formulier een brief van de eigenaar of verkoper waarin hij aangeeft dat de huur- of erfpachtovereenkomst afloopt en dat de inrichtende macht de kans krijgt om het goed te kopen.</t>
  </si>
  <si>
    <t xml:space="preserve">Dient u de aanvraag in voor de aankoop van een schoolgebouw? </t>
  </si>
  <si>
    <r>
      <rPr>
        <sz val="10"/>
        <color rgb="FF000000"/>
        <rFont val="Calibri"/>
        <scheme val="minor"/>
      </rPr>
      <t xml:space="preserve">ja. </t>
    </r>
    <r>
      <rPr>
        <i/>
        <sz val="10"/>
        <color rgb="FF000000"/>
        <rFont val="Calibri"/>
        <scheme val="minor"/>
      </rPr>
      <t>U kunt alleen een dossier werken na aankoop indienen als een ander onderwijsniveau gebruikmaakt van dit schoolgebouw.</t>
    </r>
  </si>
  <si>
    <t xml:space="preserve">Heeft de inrichtende macht voor het aan te kopen gebouw al huursubsidies ontvangen in de afgelopen dertig jaar? </t>
  </si>
  <si>
    <r>
      <t xml:space="preserve">ja. </t>
    </r>
    <r>
      <rPr>
        <b/>
        <sz val="10"/>
        <rFont val="Calibri"/>
        <family val="2"/>
        <scheme val="minor"/>
      </rPr>
      <t>Vul de dossiernummers in van de huursubsidiedossiers.</t>
    </r>
  </si>
  <si>
    <t>Verlaat de inrichtende macht de bestaande infrastructuur?</t>
  </si>
  <si>
    <r>
      <t xml:space="preserve">ja. </t>
    </r>
    <r>
      <rPr>
        <i/>
        <sz val="10"/>
        <rFont val="Calibri"/>
        <family val="2"/>
        <scheme val="minor"/>
      </rPr>
      <t>Ga naar vraag 24</t>
    </r>
    <r>
      <rPr>
        <sz val="10"/>
        <rFont val="Calibri"/>
        <family val="2"/>
        <scheme val="minor"/>
      </rPr>
      <t>.</t>
    </r>
  </si>
  <si>
    <r>
      <t>nee.</t>
    </r>
    <r>
      <rPr>
        <i/>
        <sz val="10"/>
        <rFont val="Calibri"/>
        <family val="2"/>
        <scheme val="minor"/>
      </rPr>
      <t xml:space="preserve"> Ga naar vraag 25</t>
    </r>
    <r>
      <rPr>
        <sz val="10"/>
        <rFont val="Calibri"/>
        <family val="2"/>
        <scheme val="minor"/>
      </rPr>
      <t>.</t>
    </r>
  </si>
  <si>
    <t>Realiseert de vervangende aankoop een uitbreiding van het onderwijspatrimonium?</t>
  </si>
  <si>
    <t>AGION subsidieert alleen de netto-uitbreiding.</t>
  </si>
  <si>
    <r>
      <rPr>
        <sz val="10"/>
        <color rgb="FF000000"/>
        <rFont val="Calibri"/>
        <scheme val="minor"/>
      </rPr>
      <t xml:space="preserve">nee. </t>
    </r>
    <r>
      <rPr>
        <i/>
        <sz val="10"/>
        <color rgb="FF000000"/>
        <rFont val="Calibri"/>
        <scheme val="minor"/>
      </rPr>
      <t>Ik wil een beroep doen op de uitzondering op deze voorwaarde en voeg de nodige bewijsstukken toe.</t>
    </r>
  </si>
  <si>
    <t>vindt u welke documenten u moet bezorgen.</t>
  </si>
  <si>
    <t>Aard van de aanvraag</t>
  </si>
  <si>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</si>
  <si>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</si>
  <si>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</si>
  <si>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</si>
  <si>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Beschrijf het aan te kopen gebouw en de eventuele werken die uitgevoerd zullen worden na de aankoop.</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</si>
  <si>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</si>
  <si>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</si>
  <si>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</si>
  <si>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30.</t>
    </r>
  </si>
  <si>
    <r>
      <t xml:space="preserve">nee. </t>
    </r>
    <r>
      <rPr>
        <i/>
        <sz val="10"/>
        <rFont val="Calibri"/>
        <family val="2"/>
        <scheme val="minor"/>
      </rPr>
      <t>Ga naar vraag 31.</t>
    </r>
  </si>
  <si>
    <t>Welke andere overheden kennen subsidies toe aan het project?</t>
  </si>
  <si>
    <t>agentschap Onroerend Erfgoed</t>
  </si>
  <si>
    <t>VIPA</t>
  </si>
  <si>
    <t>VGC</t>
  </si>
  <si>
    <t>OVAM</t>
  </si>
  <si>
    <t>andere instantie:</t>
  </si>
  <si>
    <t>Worden er voor deze vestigingsplaats bijkomend plaatsen gecreëerd via dit infrastructuurproject, ten opzichte van het aantal cursisten dat momenteel op deze vestigingsplaats is ingeschreven?</t>
  </si>
  <si>
    <r>
      <t xml:space="preserve">ja. </t>
    </r>
    <r>
      <rPr>
        <i/>
        <sz val="10"/>
        <rFont val="Calibri"/>
        <family val="2"/>
        <scheme val="minor"/>
      </rPr>
      <t>Ga naar vraag 32.</t>
    </r>
  </si>
  <si>
    <r>
      <t xml:space="preserve">nee. </t>
    </r>
    <r>
      <rPr>
        <i/>
        <sz val="10"/>
        <rFont val="Calibri"/>
        <family val="2"/>
        <scheme val="minor"/>
      </rPr>
      <t>Ga naar vraag 33.</t>
    </r>
  </si>
  <si>
    <t>Vul het aantal bijkomende plaatsen in dat wordt gecreëerd via dit infrastructuurproject.</t>
  </si>
  <si>
    <t>bijkomende plaatsen</t>
  </si>
  <si>
    <t>Hoeveel cursisten zullen de nieuwe of vernieuwde infrastructuur gebruiken?</t>
  </si>
  <si>
    <t>cursisten</t>
  </si>
  <si>
    <t>Berekening van de fysische norm</t>
  </si>
  <si>
    <t>Vul het huidige aantal cursisten in van de vestigingsplaats waar de werken worden uitgevoerd op het 
ogenblik van de piekbezetting.</t>
  </si>
  <si>
    <t xml:space="preserve">Uw aanvraag zal voorgelegd worden aan de Commissie van Deskundigen. Voeg daarvoor bij dit formulier een bewijs van het aantal cursisten, een bewijs van het aantal lesuren-cursist, een bewijs van de samenstelling van het kaderpersoneel, een overzicht van de studiegebieden, met opgave van het aantal lestijden per studiegebied, een overzicht van de dagelijkse bezetting van de lokalen (aantal cursisten in de voormiddag, namiddag en avond), waaruit het moment van piekbezetting kan worden afgeleid, en de bouwplannen.  </t>
  </si>
  <si>
    <t>Vul het aantal personeelsleden in die minstens een halve opdracht vervullen.</t>
  </si>
  <si>
    <t>personeelsleden</t>
  </si>
  <si>
    <t>Berekening van de bestaande bruto-oppervlakte</t>
  </si>
  <si>
    <t>De bruto-oppervlakte van een gebouw is het geheel van de bruto-oppervlakten van alle vloerniveaus. Meer informatie hierover vindt u op www.agion.be. Voeg de wijze van de berekening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</si>
  <si>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</si>
  <si>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</si>
  <si>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</si>
  <si>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</si>
  <si>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</si>
  <si>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</si>
  <si>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t>m²</t>
  </si>
  <si>
    <r>
      <rPr>
        <b/>
        <sz val="10"/>
        <rFont val="Calibri"/>
        <family val="2"/>
        <scheme val="minor"/>
      </rPr>
      <t xml:space="preserve">Als u schoolgebouwen, of een deel ervan, afbreekt of aan de bestemming onttrekt, vul dan voor elk gebouw het bouwjaar en de bruto-oppervlakte in die wordt afgebroken of die aan de bestemming onttrokken wordt. 
</t>
    </r>
    <r>
      <rPr>
        <i/>
        <sz val="10"/>
        <rFont val="Calibri"/>
        <family val="2"/>
        <scheme val="minor"/>
      </rPr>
      <t>Kruis bij elk gebouw aan of AGION in het verleden subsidies heeft verleend voor de aankoop ervan of voor werken eraan.</t>
    </r>
  </si>
  <si>
    <t>Voeg bij dit formulier een overzicht van de uitgevoerde werken in de te verlaten school waarvoor AGION of een van zijn wettelijke voorgangers subsidies heeft verleend.</t>
  </si>
  <si>
    <t>gebouw-
code</t>
  </si>
  <si>
    <t>gesubsidieerd door AGION</t>
  </si>
  <si>
    <t>Hier vindt u de bruto-oppervlakte van de schoolgebouwen die in aanmerking wordt genomen.</t>
  </si>
  <si>
    <t>Vul de bruto-oppervlakte en het bouwjaar in van de lokalen voor lichamelijke opvoeding (lo).</t>
  </si>
  <si>
    <r>
      <rPr>
        <b/>
        <sz val="10"/>
        <rFont val="Calibri"/>
        <family val="2"/>
        <scheme val="minor"/>
      </rPr>
      <t xml:space="preserve">Vul voor elk lokaal voor lichamelijke opvoeding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</si>
  <si>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</si>
  <si>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</si>
  <si>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</si>
  <si>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</si>
  <si>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</si>
  <si>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</si>
  <si>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</si>
  <si>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</si>
  <si>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</si>
  <si>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</si>
  <si>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overdekte speelplaats</t>
  </si>
  <si>
    <t>fietsenbergplaats</t>
  </si>
  <si>
    <t>som open en overdekte speelplaats</t>
  </si>
  <si>
    <t>parkeer- en manoeuvreerruimte</t>
  </si>
  <si>
    <t>Oppervlakte en kostprijs van het aan te kopen gebouw</t>
  </si>
  <si>
    <r>
      <t xml:space="preserve">Vul de bruto-oppervlakte, het bouwjaar en de kostprijs, exclusief btw, in van het aan te kopen gebouw.  
</t>
    </r>
    <r>
      <rPr>
        <i/>
        <sz val="10"/>
        <rFont val="Calibri"/>
        <family val="2"/>
        <scheme val="minor"/>
      </rPr>
      <t xml:space="preserve">Voor de technische lokalen hoeft u geen aparte kostprijs in te vullen. Die wordt automatisch berekend op basis van de oppervlakte die u invult voor de technische lokalen.              </t>
    </r>
    <r>
      <rPr>
        <b/>
        <sz val="10"/>
        <rFont val="Calibri"/>
        <family val="2"/>
        <scheme val="minor"/>
      </rPr>
      <t xml:space="preserve">      
</t>
    </r>
  </si>
  <si>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</si>
  <si>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kostprijs</t>
  </si>
  <si>
    <t>schoollokalen</t>
  </si>
  <si>
    <t>euro</t>
  </si>
  <si>
    <t>lokale lo</t>
  </si>
  <si>
    <t>technische lokalen</t>
  </si>
  <si>
    <t>Als u schoolgebouwen, of een deel ervan, afbreekt of aan de bestemming onttrekt, vul dan voor elk gebouw de gebouwcode en de bruto-oppervlakte in die wordt afgebroken of die aan de bestemming wordt onttrokken.</t>
  </si>
  <si>
    <t>lokalen lo</t>
  </si>
  <si>
    <t>Hier vindt u de bruto-oppervlakte van de gebouwen die in aanmerking wordt genomen.</t>
  </si>
  <si>
    <r>
      <t xml:space="preserve">Vul de bruto-oppervlakte en de kostprijs, exclusief btw, in van de genormeerde omgevingswerken.
</t>
    </r>
    <r>
      <rPr>
        <i/>
        <sz val="10"/>
        <rFont val="Calibri"/>
        <family val="2"/>
        <scheme val="minor"/>
      </rPr>
      <t xml:space="preserve">U hoeft deze vraag alleen in te vullen als het de aankoop betreft van een bestaand schoolgebouw. </t>
    </r>
  </si>
  <si>
    <t>open speelplaats</t>
  </si>
  <si>
    <r>
      <t xml:space="preserve">Als u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</si>
  <si>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t>Hier vindt u de bruto-oppervlakte van de omgevingswerken die in aanmerking wordt genomen.</t>
  </si>
  <si>
    <t>Oppervlakte en kostprijs van de eventuele werken na aankoop</t>
  </si>
  <si>
    <t>Dien uiterlijk twee jaar na de goedkeuring van het aankoopdossier een nieuwe aanvraag in via het aanvraagformulier nieuwbouw of verbouwingswerken.</t>
  </si>
  <si>
    <t>Vul de kostprijs en de bruto-oppervlakte in.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</si>
  <si>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</si>
  <si>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schoolgebouwen</t>
  </si>
  <si>
    <t>Vul de bruto-oppervlakte en de kostprijs, exclusief btw, in van de genormeerde omgevingswerken.</t>
  </si>
  <si>
    <t>Oppervlakte en kostprijs van de niet-genormeerde omgevingswerken</t>
  </si>
  <si>
    <t>Vul de kostprijs, exclusief btw, in van de niet-genormeerde omgevingswerken.</t>
  </si>
  <si>
    <t>Niet-genormeerde omgevingswerken zijn afsluitingen, toegangswegen, groenaanleg en andere omgevingswerken.</t>
  </si>
  <si>
    <t>Voeg bij dit formulier een gedetailleerd becijferd bestek van de werken na de aankoop van het gebouw.</t>
  </si>
  <si>
    <t>Berekening van de totale kostprijs</t>
  </si>
  <si>
    <t>Vul de kostprijs van de afbraakwerken en de eerste uitrusting in.</t>
  </si>
  <si>
    <t>Alleen als u bij vraag 46 een bruto-oppervlakte hebt ingevuld voor een schoolgebouw of een lokaal lo dat volledig of gedeeltelijk afgebroken zal worden, vult u de kostprijs van de afbraakwerken in.
Op basis van de gegevens die u hebt ingevuld bij vraag 45 tot en met 53, en de kostprijs van de afbraakwerken en de eerste uitrusting die u invult, zal de totale kostprijs van uw  project automatisch berekend worden.</t>
  </si>
  <si>
    <t>afbraakwerken</t>
  </si>
  <si>
    <t>kostprijs aan te kopen gebouw</t>
  </si>
  <si>
    <t>verbouwing schoolgebouwen</t>
  </si>
  <si>
    <t>verbouwing lokalen lo</t>
  </si>
  <si>
    <t>waarvan technische lokalen</t>
  </si>
  <si>
    <t>verbouwing genormeerde omgevingswerken</t>
  </si>
  <si>
    <t xml:space="preserve"> niet-genormeerde omgevingswerken</t>
  </si>
  <si>
    <t>eerste uitrusting schoolgebouwen</t>
  </si>
  <si>
    <t>eerste uitrusting lokalen lo</t>
  </si>
  <si>
    <t>eerste uitrusting overdekte speelplaats</t>
  </si>
  <si>
    <t>eerste uitrusting open speelplaats</t>
  </si>
  <si>
    <t>totaal</t>
  </si>
  <si>
    <t>Vergelijkingstabel</t>
  </si>
  <si>
    <t>In de onderstaande tabel vindt u een overzicht van de bestaande bruto-oppervlakte en van de bruto-oppervlakte na de werken.</t>
  </si>
  <si>
    <t>bestaande in aanmerking te nemen bruto-oppervlakte</t>
  </si>
  <si>
    <t>bruto- oppervlakte aan te kopen gebouw</t>
  </si>
  <si>
    <t>som van kolom 1 en 2</t>
  </si>
  <si>
    <t>Bij te voegen bewijsstukken</t>
  </si>
  <si>
    <t>Verzamel de bewijsstukken die u voor de beantwoording van vraag 8, 17, 20, 24, 25, 29, 34, 36, 38 en 55 bij dit formulier moet voegen.</t>
  </si>
  <si>
    <t>Kruis alle bewijsstukken aan die u bij dit formulier voegt.</t>
  </si>
  <si>
    <t>De engagementsverklaring en de motivatie tot openstelling of onderbouwde vraag voor afwijking hoeft u alleen toe te voegen als deze aanvraag onder het toepassingsgebied van het decreet open scholen valt en uiterlijk bij de actualisatie van uw dossier.</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</si>
  <si>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</si>
  <si>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</si>
  <si>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</si>
  <si>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</si>
  <si>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</si>
  <si>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</si>
  <si>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bewijsstukken en motivering voor een van de uitzonderingen voor de versnelde goedkeuring van de aankoop  van het gebouw</t>
  </si>
  <si>
    <t>een kopie van de publicatie van de notariële aankondiging van de openbare verkoping</t>
  </si>
  <si>
    <t>een beschrijving van de voorwaarden voor samenwerking met andere overheden en publieke actoren</t>
  </si>
  <si>
    <t>een bewijs van het aantal cursisten</t>
  </si>
  <si>
    <t>een bewijs van het aantal lesuren-cursist</t>
  </si>
  <si>
    <t>een bewijs van de samenstelling van het kaderpersoneel</t>
  </si>
  <si>
    <t>een overzicht van de studiegebieden, met opgave van het aantal lestijden per studiegebied</t>
  </si>
  <si>
    <t>een overzicht van de dagelijkse bezetting van de lokalen (aantal cursisten in de voormiddag, namiddag en avond), 
waaruit het moment van piekbezetting kan worden afgeleid</t>
  </si>
  <si>
    <t>de bouwplannen</t>
  </si>
  <si>
    <t xml:space="preserve">een gedetailleerde berekeningswijze van de bruto-oppervlakte
</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</si>
  <si>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</si>
  <si>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</si>
  <si>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</si>
  <si>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</si>
  <si>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</si>
  <si>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een beschrijving samenwerkingsmodaliteiten andere overheden en publieke actoren</t>
  </si>
  <si>
    <t>een engagementsverklaring en de motivatie tot openstelling van de schoolinfrastructuur</t>
  </si>
  <si>
    <t>een onderbouwde vraag tot afwijking voor openstelling van de schoolinfrastructuur</t>
  </si>
  <si>
    <t>Ondertekening</t>
  </si>
  <si>
    <t>Vul de onderstaande verklaring in. 
Ik bevestig dat alle gegevens in dit formulier naar waarheid ingevuld zijn.</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</si>
  <si>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</si>
  <si>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</si>
  <si>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</si>
  <si>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</si>
  <si>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</si>
  <si>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</si>
  <si>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</si>
  <si>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t>Bezorg zowel de Excelversie als een ingescande ondertekende versie.</t>
  </si>
  <si>
    <t>AGION-5712 - 240220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</si>
</sst>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33"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rgb="FFFF0000"/>
      <name val="Calibri"/>
      <family val="2"/>
      <scheme val="minor"/>
    </font>
    <font>
      <i/>
      <sz val="10"/>
      <color theme="1"/>
      <name val="Calibri"/>
      <family val="2"/>
      <scheme val="minor"/>
    </font>
    <font>
      <i/>
      <sz val="10"/>
      <color theme="10"/>
      <name val="Calibri"/>
      <family val="2"/>
      <scheme val="minor"/>
    </font>
    <font>
      <sz val="10"/>
      <color rgb="FF000000"/>
      <name val="Arial"/>
      <family val="2"/>
    </font>
    <font>
      <sz val="9"/>
      <color rgb="FFFF0000"/>
      <name val="Arial"/>
      <family val="2"/>
    </font>
    <font>
      <sz val="9"/>
      <color rgb="FF000000"/>
      <name val="Arial"/>
      <family val="2"/>
    </font>
    <font>
      <b/>
      <sz val="10"/>
      <color theme="1"/>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sz val="10"/>
      <color rgb="FF000000"/>
      <name val="Calibri"/>
      <scheme val="minor"/>
    </font>
    <font>
      <b/>
      <sz val="10"/>
      <color rgb="FF000000"/>
      <name val="Calibri"/>
      <scheme val="minor"/>
    </font>
    <font>
      <i/>
      <sz val="10"/>
      <color rgb="FF000000"/>
      <name val="Calibri"/>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24994659260841701"/>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307">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67" fontId="4" fillId="0" borderId="1"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7" fillId="0" borderId="0" xfId="0" applyFont="1" applyAlignment="1">
      <alignment vertical="center"/>
    </xf>
    <xf numFmtId="0" fontId="4" fillId="0" borderId="1" xfId="0" applyFont="1" applyBorder="1" applyAlignment="1">
      <alignment vertical="center"/>
    </xf>
    <xf numFmtId="0" fontId="5" fillId="0" borderId="0" xfId="0" applyFont="1" applyAlignment="1">
      <alignment vertical="top" wrapText="1"/>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wrapText="1"/>
    </xf>
    <xf numFmtId="0" fontId="3" fillId="0" borderId="0" xfId="0" applyFont="1" applyAlignment="1">
      <alignment horizontal="right" vertical="top"/>
    </xf>
    <xf numFmtId="0" fontId="4" fillId="0" borderId="13" xfId="0" applyFont="1" applyBorder="1" applyAlignment="1" applyProtection="1">
      <alignment vertical="top"/>
      <protection locked="0"/>
    </xf>
    <xf numFmtId="0" fontId="4" fillId="0" borderId="1" xfId="0" applyFont="1" applyBorder="1" applyAlignment="1">
      <alignment horizontal="right" vertical="center"/>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4" fillId="0" borderId="6" xfId="0" applyFont="1" applyBorder="1" applyAlignment="1">
      <alignment vertical="center"/>
    </xf>
    <xf numFmtId="1" fontId="4" fillId="2" borderId="14"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1" fontId="4" fillId="2" borderId="14" xfId="0" applyNumberFormat="1" applyFont="1" applyFill="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8" fillId="0" borderId="1" xfId="0" applyFont="1" applyBorder="1" applyAlignment="1">
      <alignment vertical="center"/>
    </xf>
    <xf numFmtId="0" fontId="8" fillId="0" borderId="0" xfId="0" applyFont="1" applyAlignment="1">
      <alignment vertical="center"/>
    </xf>
    <xf numFmtId="0" fontId="20" fillId="0" borderId="1" xfId="0" applyFont="1" applyBorder="1" applyAlignment="1">
      <alignment vertical="center"/>
    </xf>
    <xf numFmtId="0" fontId="20" fillId="0" borderId="0" xfId="0" applyFont="1" applyAlignment="1">
      <alignment vertical="center"/>
    </xf>
    <xf numFmtId="0" fontId="3" fillId="0" borderId="1" xfId="0" applyFont="1" applyBorder="1" applyAlignment="1">
      <alignment vertical="top"/>
    </xf>
    <xf numFmtId="1" fontId="20"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6" fillId="0" borderId="0" xfId="0" applyFont="1" applyAlignment="1">
      <alignment vertical="center"/>
    </xf>
    <xf numFmtId="165" fontId="4" fillId="0" borderId="1" xfId="0" applyNumberFormat="1" applyFont="1" applyBorder="1" applyAlignment="1">
      <alignment vertical="center"/>
    </xf>
    <xf numFmtId="0" fontId="11" fillId="0" borderId="0" xfId="1" applyAlignment="1">
      <alignment horizontal="justify" vertical="center" wrapText="1"/>
    </xf>
    <xf numFmtId="0" fontId="19" fillId="0" borderId="0" xfId="1" applyFont="1" applyAlignment="1">
      <alignment vertical="center"/>
    </xf>
    <xf numFmtId="0" fontId="4" fillId="0" borderId="1" xfId="0" applyFont="1" applyBorder="1" applyAlignment="1" applyProtection="1">
      <alignment horizontal="center" vertical="center"/>
      <protection locked="0"/>
    </xf>
    <xf numFmtId="0" fontId="23" fillId="0" borderId="0" xfId="0" applyFont="1"/>
    <xf numFmtId="0" fontId="24" fillId="0" borderId="0" xfId="0" applyFont="1"/>
    <xf numFmtId="0" fontId="4" fillId="2" borderId="14"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protection locked="0"/>
    </xf>
    <xf numFmtId="0" fontId="25" fillId="0" borderId="0" xfId="0" applyFont="1"/>
    <xf numFmtId="0" fontId="8" fillId="0" borderId="0" xfId="0" applyFont="1" applyAlignment="1" applyProtection="1">
      <alignment vertical="center"/>
      <protection locked="0"/>
    </xf>
    <xf numFmtId="0" fontId="20" fillId="0" borderId="1" xfId="0" applyFont="1" applyBorder="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top"/>
    </xf>
    <xf numFmtId="0" fontId="8" fillId="2" borderId="14"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top" wrapText="1"/>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5" fillId="0" borderId="0" xfId="0" applyFont="1" applyAlignment="1">
      <alignment horizontal="justify"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justify" vertical="top" wrapText="1"/>
    </xf>
    <xf numFmtId="0" fontId="19" fillId="0" borderId="0" xfId="1" applyFont="1" applyAlignment="1">
      <alignment horizontal="justify" vertical="top" wrapText="1"/>
    </xf>
    <xf numFmtId="0" fontId="27" fillId="0" borderId="0" xfId="0" applyFont="1"/>
    <xf numFmtId="0" fontId="28" fillId="0" borderId="0" xfId="0" applyFont="1"/>
    <xf numFmtId="0" fontId="27" fillId="0" borderId="0" xfId="0" applyFont="1" applyAlignment="1">
      <alignment horizontal="left"/>
    </xf>
    <xf numFmtId="0" fontId="28" fillId="0" borderId="0" xfId="0" applyFont="1" applyAlignment="1">
      <alignment vertical="center" wrapText="1"/>
    </xf>
    <xf numFmtId="0" fontId="28" fillId="0" borderId="0" xfId="0" applyFont="1" applyAlignment="1">
      <alignment horizontal="left" vertical="center" wrapText="1"/>
    </xf>
    <xf numFmtId="0" fontId="17" fillId="0" borderId="0" xfId="1" applyFont="1" applyFill="1" applyAlignment="1">
      <alignment horizontal="left" vertical="center" wrapText="1"/>
    </xf>
    <xf numFmtId="0" fontId="4" fillId="0" borderId="0" xfId="0" applyFont="1" applyAlignment="1">
      <alignment horizontal="center" vertical="center" wrapText="1"/>
    </xf>
    <xf numFmtId="0" fontId="8" fillId="0" borderId="1" xfId="0" applyFont="1" applyBorder="1" applyAlignment="1" applyProtection="1">
      <alignment horizontal="left" vertical="center" wrapText="1"/>
      <protection locked="0"/>
    </xf>
    <xf numFmtId="0" fontId="4" fillId="0" borderId="0" xfId="0" applyFont="1" applyAlignment="1">
      <alignment vertical="center"/>
    </xf>
    <xf numFmtId="0" fontId="4" fillId="0" borderId="0" xfId="0" applyFont="1" applyAlignment="1">
      <alignment horizontal="right" vertical="center" wrapText="1"/>
    </xf>
    <xf numFmtId="0" fontId="6" fillId="4"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30" fillId="0" borderId="0" xfId="0" applyFont="1" applyAlignment="1">
      <alignment horizontal="left" vertical="center" wrapText="1"/>
    </xf>
    <xf numFmtId="0" fontId="29" fillId="0" borderId="0" xfId="0" applyFont="1" applyAlignment="1">
      <alignment horizontal="left"/>
    </xf>
    <xf numFmtId="0" fontId="19" fillId="0" borderId="0" xfId="1" applyFont="1" applyAlignment="1">
      <alignment horizontal="left" vertical="center" wrapText="1"/>
    </xf>
    <xf numFmtId="0" fontId="3" fillId="0" borderId="0" xfId="0" applyFont="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center" wrapText="1"/>
    </xf>
    <xf numFmtId="0" fontId="4" fillId="0" borderId="0" xfId="0" applyFont="1" applyAlignment="1">
      <alignment horizontal="right" vertical="center"/>
    </xf>
    <xf numFmtId="164" fontId="4" fillId="2" borderId="2" xfId="0" applyNumberFormat="1" applyFont="1" applyFill="1" applyBorder="1" applyAlignment="1" applyProtection="1">
      <alignment vertical="center"/>
      <protection locked="0"/>
    </xf>
    <xf numFmtId="164" fontId="4" fillId="2" borderId="3" xfId="0" applyNumberFormat="1" applyFont="1" applyFill="1" applyBorder="1" applyAlignment="1" applyProtection="1">
      <alignment vertical="center"/>
      <protection locked="0"/>
    </xf>
    <xf numFmtId="164" fontId="4" fillId="2" borderId="4"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0" fontId="3"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center" vertical="center"/>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164" fontId="4" fillId="0" borderId="2" xfId="0" applyNumberFormat="1" applyFont="1" applyBorder="1" applyAlignment="1" applyProtection="1">
      <alignment horizontal="right" vertical="center"/>
      <protection hidden="1"/>
    </xf>
    <xf numFmtId="164" fontId="4" fillId="0" borderId="3" xfId="0" applyNumberFormat="1" applyFont="1" applyBorder="1" applyAlignment="1" applyProtection="1">
      <alignment horizontal="right" vertical="center"/>
      <protection hidden="1"/>
    </xf>
    <xf numFmtId="164" fontId="4" fillId="0" borderId="4" xfId="0" applyNumberFormat="1" applyFont="1" applyBorder="1" applyAlignment="1" applyProtection="1">
      <alignment horizontal="right" vertical="center"/>
      <protection hidden="1"/>
    </xf>
    <xf numFmtId="0" fontId="8" fillId="3" borderId="2"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4" fillId="0" borderId="1"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29" fillId="0" borderId="0" xfId="0" applyFont="1" applyAlignment="1">
      <alignment horizontal="left" vertical="center" wrapText="1"/>
    </xf>
    <xf numFmtId="0" fontId="5" fillId="0" borderId="0" xfId="1"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3" fillId="0" borderId="0" xfId="0" applyFont="1" applyAlignment="1">
      <alignment vertical="top"/>
    </xf>
    <xf numFmtId="0" fontId="4" fillId="0" borderId="0" xfId="0" applyFont="1" applyAlignment="1">
      <alignment horizontal="right"/>
    </xf>
    <xf numFmtId="0" fontId="4" fillId="0" borderId="6" xfId="0" applyFont="1" applyBorder="1" applyAlignment="1">
      <alignment horizontal="right"/>
    </xf>
    <xf numFmtId="0" fontId="4" fillId="2" borderId="7" xfId="0" applyFont="1" applyFill="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9" fillId="0" borderId="0" xfId="1" applyFont="1" applyAlignment="1">
      <alignment vertical="center"/>
    </xf>
    <xf numFmtId="0" fontId="4" fillId="0" borderId="1" xfId="0" applyFont="1" applyBorder="1" applyAlignment="1">
      <alignment horizontal="right" vertical="top" wrapText="1"/>
    </xf>
    <xf numFmtId="0" fontId="28" fillId="0" borderId="0" xfId="0" applyFont="1" applyAlignment="1">
      <alignment horizontal="left" vertical="center"/>
    </xf>
    <xf numFmtId="0" fontId="28" fillId="0" borderId="0" xfId="0" applyFont="1" applyAlignment="1">
      <alignment horizontal="center" vertical="center"/>
    </xf>
    <xf numFmtId="164" fontId="4" fillId="0" borderId="1" xfId="0" applyNumberFormat="1" applyFont="1" applyBorder="1" applyAlignment="1">
      <alignment vertical="center"/>
    </xf>
    <xf numFmtId="0" fontId="4" fillId="0" borderId="1" xfId="0" applyFont="1" applyBorder="1" applyAlignment="1">
      <alignment vertical="center"/>
    </xf>
    <xf numFmtId="0" fontId="3" fillId="0" borderId="0" xfId="0" applyFont="1" applyAlignment="1">
      <alignment vertical="center"/>
    </xf>
    <xf numFmtId="165" fontId="8" fillId="2" borderId="2" xfId="0" applyNumberFormat="1" applyFont="1" applyFill="1" applyBorder="1" applyAlignment="1" applyProtection="1">
      <alignment vertical="center"/>
      <protection locked="0"/>
    </xf>
    <xf numFmtId="165" fontId="8" fillId="2" borderId="3" xfId="0" applyNumberFormat="1" applyFont="1" applyFill="1" applyBorder="1" applyAlignment="1" applyProtection="1">
      <alignment vertical="center"/>
      <protection locked="0"/>
    </xf>
    <xf numFmtId="165" fontId="8" fillId="2" borderId="4" xfId="0" applyNumberFormat="1" applyFont="1" applyFill="1" applyBorder="1" applyAlignment="1" applyProtection="1">
      <alignment vertical="center"/>
      <protection locked="0"/>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6" fillId="4" borderId="0" xfId="0" applyFont="1" applyFill="1" applyAlignment="1">
      <alignment vertical="center" wrapText="1"/>
    </xf>
    <xf numFmtId="0" fontId="7" fillId="0" borderId="0" xfId="0" applyFont="1" applyAlignment="1">
      <alignment vertical="center" wrapText="1"/>
    </xf>
    <xf numFmtId="0" fontId="5" fillId="0" borderId="0" xfId="0" applyFont="1" applyAlignment="1">
      <alignment vertical="top" wrapText="1"/>
    </xf>
    <xf numFmtId="0" fontId="3" fillId="0" borderId="1"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5" fillId="0" borderId="0" xfId="0" applyFont="1" applyAlignment="1">
      <alignment horizontal="justify" vertical="top" wrapText="1"/>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0" fontId="4" fillId="0" borderId="1"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right" vertical="center"/>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164" fontId="4" fillId="0" borderId="3" xfId="0" applyNumberFormat="1" applyFont="1" applyBorder="1" applyAlignment="1">
      <alignment vertical="center"/>
    </xf>
    <xf numFmtId="0" fontId="4" fillId="0" borderId="6" xfId="0" applyFont="1" applyBorder="1" applyAlignment="1">
      <alignment vertical="center"/>
    </xf>
    <xf numFmtId="164" fontId="4" fillId="0" borderId="3" xfId="0" applyNumberFormat="1" applyFont="1" applyBorder="1" applyAlignment="1" applyProtection="1">
      <alignment vertical="center"/>
      <protection locked="0"/>
    </xf>
    <xf numFmtId="164" fontId="4" fillId="0" borderId="4" xfId="0" applyNumberFormat="1" applyFont="1" applyBorder="1" applyAlignment="1" applyProtection="1">
      <alignment vertical="center"/>
      <protection locked="0"/>
    </xf>
    <xf numFmtId="164" fontId="8" fillId="0" borderId="3" xfId="0" applyNumberFormat="1" applyFont="1" applyBorder="1" applyAlignment="1" applyProtection="1">
      <alignment vertical="center"/>
      <protection locked="0"/>
    </xf>
    <xf numFmtId="164" fontId="8" fillId="0" borderId="4" xfId="0" applyNumberFormat="1" applyFont="1" applyBorder="1" applyAlignment="1" applyProtection="1">
      <alignment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0" fontId="21" fillId="0" borderId="0" xfId="0" applyFont="1" applyAlignment="1">
      <alignment vertical="center"/>
    </xf>
    <xf numFmtId="0" fontId="3" fillId="0" borderId="1" xfId="0" applyFont="1" applyBorder="1" applyAlignment="1">
      <alignment horizontal="left" vertical="center"/>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0" fontId="8" fillId="0" borderId="1" xfId="0" applyFont="1" applyBorder="1" applyAlignment="1">
      <alignment vertical="center"/>
    </xf>
    <xf numFmtId="167" fontId="4" fillId="0" borderId="1" xfId="0" applyNumberFormat="1" applyFont="1" applyBorder="1" applyAlignment="1" applyProtection="1">
      <alignment vertical="center"/>
      <protection locked="0"/>
    </xf>
    <xf numFmtId="164" fontId="8" fillId="0" borderId="2" xfId="0" applyNumberFormat="1" applyFont="1" applyBorder="1" applyAlignment="1" applyProtection="1">
      <alignment vertical="center"/>
      <protection hidden="1"/>
    </xf>
    <xf numFmtId="164" fontId="8" fillId="0" borderId="3" xfId="0" applyNumberFormat="1" applyFont="1" applyBorder="1" applyAlignment="1" applyProtection="1">
      <alignment vertical="center"/>
      <protection hidden="1"/>
    </xf>
    <xf numFmtId="164" fontId="8" fillId="0" borderId="4" xfId="0" applyNumberFormat="1" applyFont="1" applyBorder="1" applyAlignment="1" applyProtection="1">
      <alignment vertical="center"/>
      <protection hidden="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 fontId="4" fillId="3" borderId="2" xfId="0" applyNumberFormat="1" applyFont="1" applyFill="1" applyBorder="1" applyAlignment="1" applyProtection="1">
      <alignment horizontal="center" vertical="center"/>
      <protection locked="0"/>
    </xf>
    <xf numFmtId="1" fontId="4" fillId="3" borderId="3" xfId="0" applyNumberFormat="1" applyFont="1" applyFill="1" applyBorder="1" applyAlignment="1" applyProtection="1">
      <alignment horizontal="center" vertical="center"/>
      <protection locked="0"/>
    </xf>
    <xf numFmtId="1" fontId="4" fillId="3" borderId="4" xfId="0" applyNumberFormat="1" applyFont="1" applyFill="1" applyBorder="1" applyAlignment="1" applyProtection="1">
      <alignment horizontal="center" vertical="center"/>
      <protection locked="0"/>
    </xf>
    <xf numFmtId="166" fontId="4" fillId="3" borderId="2" xfId="0" applyNumberFormat="1" applyFont="1" applyFill="1" applyBorder="1" applyAlignment="1" applyProtection="1">
      <alignment horizontal="center" vertical="center"/>
      <protection locked="0"/>
    </xf>
    <xf numFmtId="166" fontId="4" fillId="3" borderId="3" xfId="0" applyNumberFormat="1" applyFont="1" applyFill="1" applyBorder="1" applyAlignment="1" applyProtection="1">
      <alignment horizontal="center" vertical="center"/>
      <protection locked="0"/>
    </xf>
    <xf numFmtId="166" fontId="4" fillId="3" borderId="4" xfId="0" applyNumberFormat="1" applyFont="1" applyFill="1" applyBorder="1" applyAlignment="1" applyProtection="1">
      <alignment horizontal="center" vertical="center"/>
      <protection locked="0"/>
    </xf>
    <xf numFmtId="166" fontId="4" fillId="0" borderId="2" xfId="0" applyNumberFormat="1" applyFont="1" applyBorder="1" applyAlignment="1" applyProtection="1">
      <alignment horizontal="right" vertical="center"/>
      <protection hidden="1"/>
    </xf>
    <xf numFmtId="166" fontId="4" fillId="0" borderId="3" xfId="0" applyNumberFormat="1" applyFont="1" applyBorder="1" applyAlignment="1" applyProtection="1">
      <alignment horizontal="right" vertical="center"/>
      <protection hidden="1"/>
    </xf>
    <xf numFmtId="166" fontId="4" fillId="0" borderId="4" xfId="0" applyNumberFormat="1" applyFont="1" applyBorder="1" applyAlignment="1" applyProtection="1">
      <alignment horizontal="right" vertical="center"/>
      <protection hidden="1"/>
    </xf>
    <xf numFmtId="0" fontId="5" fillId="0" borderId="1" xfId="2" applyFont="1" applyAlignment="1">
      <alignment horizontal="left" vertical="top" wrapText="1"/>
    </xf>
    <xf numFmtId="0" fontId="4" fillId="0" borderId="1" xfId="0" applyFont="1" applyBorder="1" applyAlignment="1">
      <alignment horizontal="center" vertical="center"/>
    </xf>
    <xf numFmtId="0" fontId="5" fillId="0" borderId="1" xfId="2" applyFont="1" applyAlignment="1">
      <alignment horizontal="left" vertical="center" wrapText="1"/>
    </xf>
    <xf numFmtId="166" fontId="8" fillId="0" borderId="2" xfId="0" applyNumberFormat="1" applyFont="1" applyBorder="1" applyAlignment="1">
      <alignment vertical="center"/>
    </xf>
    <xf numFmtId="166" fontId="8" fillId="0" borderId="3" xfId="0" applyNumberFormat="1" applyFont="1" applyBorder="1" applyAlignment="1">
      <alignment vertical="center"/>
    </xf>
    <xf numFmtId="166" fontId="8" fillId="0" borderId="4" xfId="0" applyNumberFormat="1" applyFont="1" applyBorder="1" applyAlignment="1">
      <alignment vertical="center"/>
    </xf>
    <xf numFmtId="166" fontId="8" fillId="3" borderId="2" xfId="0" applyNumberFormat="1" applyFont="1" applyFill="1" applyBorder="1" applyAlignment="1" applyProtection="1">
      <alignment horizontal="center" vertical="center"/>
      <protection locked="0"/>
    </xf>
    <xf numFmtId="166" fontId="8" fillId="3" borderId="3" xfId="0" applyNumberFormat="1" applyFont="1" applyFill="1" applyBorder="1" applyAlignment="1" applyProtection="1">
      <alignment horizontal="center" vertical="center"/>
      <protection locked="0"/>
    </xf>
    <xf numFmtId="166" fontId="8" fillId="3" borderId="4"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4" fillId="0" borderId="0" xfId="0" applyFont="1" applyAlignment="1"/>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0" borderId="1" xfId="0" applyFont="1" applyBorder="1" applyAlignment="1">
      <alignment horizontal="left" vertical="center"/>
    </xf>
    <xf numFmtId="0" fontId="27" fillId="0" borderId="0" xfId="0" applyFont="1" applyAlignment="1">
      <alignment horizontal="left"/>
    </xf>
    <xf numFmtId="0" fontId="4" fillId="0" borderId="0" xfId="0" applyFont="1" applyAlignment="1">
      <alignment horizontal="justify" vertical="top" wrapText="1"/>
    </xf>
    <xf numFmtId="0" fontId="19" fillId="0" borderId="0" xfId="1" applyFont="1" applyAlignment="1">
      <alignment horizontal="left" vertical="top" wrapText="1"/>
    </xf>
    <xf numFmtId="0" fontId="30" fillId="0" borderId="0" xfId="0" applyFont="1" applyAlignment="1">
      <alignment horizontal="left" vertical="top" wrapText="1"/>
    </xf>
    <xf numFmtId="0" fontId="4" fillId="0" borderId="0" xfId="0" applyFont="1" applyAlignment="1">
      <alignment horizontal="left" vertical="top" wrapText="1"/>
    </xf>
    <xf numFmtId="0" fontId="28" fillId="0" borderId="0" xfId="0" applyFont="1" applyAlignment="1">
      <alignment horizontal="left" vertical="center" wrapText="1"/>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2" borderId="2" xfId="0" applyFont="1" applyFill="1" applyBorder="1" applyAlignment="1" applyProtection="1">
      <alignment horizontal="left" vertical="top"/>
      <protection locked="0"/>
    </xf>
    <xf numFmtId="164" fontId="4" fillId="2" borderId="2" xfId="0" applyNumberFormat="1" applyFont="1" applyFill="1" applyBorder="1" applyAlignment="1" applyProtection="1">
      <alignment horizontal="right" vertical="center"/>
      <protection locked="0"/>
    </xf>
    <xf numFmtId="164" fontId="4" fillId="0" borderId="3" xfId="0" applyNumberFormat="1" applyFont="1" applyBorder="1" applyAlignment="1" applyProtection="1">
      <alignment horizontal="right" vertical="center"/>
      <protection locked="0"/>
    </xf>
    <xf numFmtId="164" fontId="4" fillId="0" borderId="4" xfId="0" applyNumberFormat="1" applyFont="1" applyBorder="1" applyAlignment="1" applyProtection="1">
      <alignment horizontal="righ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3" borderId="2" xfId="0" applyFont="1" applyFill="1" applyBorder="1" applyAlignment="1" applyProtection="1">
      <alignment vertical="center" wrapText="1"/>
      <protection locked="0"/>
    </xf>
    <xf numFmtId="0" fontId="4" fillId="2" borderId="7" xfId="0" applyFont="1" applyFill="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13" fillId="0" borderId="0" xfId="0" applyFont="1" applyAlignment="1">
      <alignment horizontal="right" vertical="center"/>
    </xf>
    <xf numFmtId="0" fontId="5" fillId="0" borderId="0" xfId="0" applyFont="1" applyAlignment="1">
      <alignment horizontal="right" vertical="center"/>
    </xf>
    <xf numFmtId="0" fontId="4" fillId="0" borderId="1" xfId="0" applyFont="1" applyBorder="1" applyAlignment="1">
      <alignment horizontal="right" vertical="center" wrapText="1"/>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horizontal="justify" vertical="center" wrapText="1"/>
    </xf>
    <xf numFmtId="0" fontId="4" fillId="0" borderId="0" xfId="0" applyFont="1" applyAlignment="1">
      <alignment horizontal="justify" vertical="center" wrapText="1"/>
    </xf>
    <xf numFmtId="0" fontId="18" fillId="0" borderId="0" xfId="0" applyFont="1" applyAlignment="1">
      <alignment horizontal="justify" vertical="center"/>
    </xf>
    <xf numFmtId="0" fontId="4" fillId="0" borderId="0" xfId="0" applyFont="1" applyAlignment="1">
      <alignment horizontal="justify" vertical="center"/>
    </xf>
    <xf numFmtId="0" fontId="16" fillId="0" borderId="0" xfId="0" applyFont="1" applyAlignment="1">
      <alignment vertical="center"/>
    </xf>
    <xf numFmtId="0" fontId="12" fillId="0" borderId="1" xfId="0" applyFont="1" applyBorder="1" applyAlignment="1">
      <alignment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0" fontId="19" fillId="0" borderId="0" xfId="1" applyFont="1" applyAlignment="1">
      <alignment horizontal="justify" vertical="top" wrapText="1"/>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cellXfs>
  <cellStyles count="3">
    <cellStyle name="Hyperlink" xfId="1" builtinId="8"/>
    <cellStyle name="Standaard" xfId="0" builtinId="0"/>
    <cellStyle name="Standaard 2" xfId="2" xr:uid="{69FCC16B-47B9-4108-BE2D-604E4BD799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714</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76200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40</xdr:row>
          <xdr:rowOff>0</xdr:rowOff>
        </xdr:from>
        <xdr:to>
          <xdr:col>2</xdr:col>
          <xdr:colOff>121920</xdr:colOff>
          <xdr:row>43</xdr:row>
          <xdr:rowOff>38100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41</xdr:row>
          <xdr:rowOff>152400</xdr:rowOff>
        </xdr:from>
        <xdr:to>
          <xdr:col>2</xdr:col>
          <xdr:colOff>121920</xdr:colOff>
          <xdr:row>44</xdr:row>
          <xdr:rowOff>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143</xdr:row>
          <xdr:rowOff>0</xdr:rowOff>
        </xdr:from>
        <xdr:to>
          <xdr:col>2</xdr:col>
          <xdr:colOff>121920</xdr:colOff>
          <xdr:row>146</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144</xdr:row>
          <xdr:rowOff>182880</xdr:rowOff>
        </xdr:from>
        <xdr:to>
          <xdr:col>2</xdr:col>
          <xdr:colOff>121920</xdr:colOff>
          <xdr:row>148</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033" name="RB_Prov_Ant"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659</xdr:row>
          <xdr:rowOff>0</xdr:rowOff>
        </xdr:from>
        <xdr:to>
          <xdr:col>2</xdr:col>
          <xdr:colOff>121920</xdr:colOff>
          <xdr:row>662</xdr:row>
          <xdr:rowOff>38100</xdr:rowOff>
        </xdr:to>
        <xdr:sp macro="" textlink="">
          <xdr:nvSpPr>
            <xdr:cNvPr id="1034" name="CB_BewijsstukAantCursis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035" name="RB_Prov_BHG"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76200</xdr:colOff>
          <xdr:row>37</xdr:row>
          <xdr:rowOff>30480</xdr:rowOff>
        </xdr:to>
        <xdr:sp macro="" textlink="">
          <xdr:nvSpPr>
            <xdr:cNvPr id="1036" name="RB_Prov_Lim"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76200</xdr:colOff>
          <xdr:row>38</xdr:row>
          <xdr:rowOff>0</xdr:rowOff>
        </xdr:to>
        <xdr:sp macro="" textlink="">
          <xdr:nvSpPr>
            <xdr:cNvPr id="1037" name="RB_Prov_OV"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038" name="RB_Prov_VB"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039" name="RB_Prov_WV"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661</xdr:row>
          <xdr:rowOff>0</xdr:rowOff>
        </xdr:from>
        <xdr:to>
          <xdr:col>2</xdr:col>
          <xdr:colOff>121920</xdr:colOff>
          <xdr:row>664</xdr:row>
          <xdr:rowOff>38100</xdr:rowOff>
        </xdr:to>
        <xdr:sp macro="" textlink="">
          <xdr:nvSpPr>
            <xdr:cNvPr id="1040" name="CB_BewijsstukAantLesCursis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663</xdr:row>
          <xdr:rowOff>0</xdr:rowOff>
        </xdr:from>
        <xdr:to>
          <xdr:col>2</xdr:col>
          <xdr:colOff>121920</xdr:colOff>
          <xdr:row>666</xdr:row>
          <xdr:rowOff>38100</xdr:rowOff>
        </xdr:to>
        <xdr:sp macro="" textlink="">
          <xdr:nvSpPr>
            <xdr:cNvPr id="1041" name="CB_BewijsstukSamKader"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665</xdr:row>
          <xdr:rowOff>0</xdr:rowOff>
        </xdr:from>
        <xdr:to>
          <xdr:col>2</xdr:col>
          <xdr:colOff>121920</xdr:colOff>
          <xdr:row>668</xdr:row>
          <xdr:rowOff>38100</xdr:rowOff>
        </xdr:to>
        <xdr:sp macro="" textlink="">
          <xdr:nvSpPr>
            <xdr:cNvPr id="1042" name="CB_BewijsstukStudieGebied"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675</xdr:row>
          <xdr:rowOff>0</xdr:rowOff>
        </xdr:from>
        <xdr:to>
          <xdr:col>2</xdr:col>
          <xdr:colOff>121920</xdr:colOff>
          <xdr:row>678</xdr:row>
          <xdr:rowOff>22860</xdr:rowOff>
        </xdr:to>
        <xdr:sp macro="" textlink="">
          <xdr:nvSpPr>
            <xdr:cNvPr id="1043" name="CB_VerklInfra"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668</xdr:row>
          <xdr:rowOff>60960</xdr:rowOff>
        </xdr:from>
        <xdr:to>
          <xdr:col>2</xdr:col>
          <xdr:colOff>114300</xdr:colOff>
          <xdr:row>668</xdr:row>
          <xdr:rowOff>297180</xdr:rowOff>
        </xdr:to>
        <xdr:sp macro="" textlink="">
          <xdr:nvSpPr>
            <xdr:cNvPr id="1045" name="CB_BewijsstukProjectMot"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643</xdr:row>
          <xdr:rowOff>0</xdr:rowOff>
        </xdr:from>
        <xdr:to>
          <xdr:col>2</xdr:col>
          <xdr:colOff>121920</xdr:colOff>
          <xdr:row>646</xdr:row>
          <xdr:rowOff>45720</xdr:rowOff>
        </xdr:to>
        <xdr:sp macro="" textlink="">
          <xdr:nvSpPr>
            <xdr:cNvPr id="1046" name="Check Box 55"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645</xdr:row>
          <xdr:rowOff>0</xdr:rowOff>
        </xdr:from>
        <xdr:to>
          <xdr:col>2</xdr:col>
          <xdr:colOff>121920</xdr:colOff>
          <xdr:row>648</xdr:row>
          <xdr:rowOff>45720</xdr:rowOff>
        </xdr:to>
        <xdr:sp macro="" textlink="">
          <xdr:nvSpPr>
            <xdr:cNvPr id="1047" name="CB_BodemAttes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647</xdr:row>
          <xdr:rowOff>0</xdr:rowOff>
        </xdr:from>
        <xdr:to>
          <xdr:col>2</xdr:col>
          <xdr:colOff>121920</xdr:colOff>
          <xdr:row>650</xdr:row>
          <xdr:rowOff>45720</xdr:rowOff>
        </xdr:to>
        <xdr:sp macro="" textlink="">
          <xdr:nvSpPr>
            <xdr:cNvPr id="1048" name="CB_BeschrijvingGebouwen"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649</xdr:row>
          <xdr:rowOff>0</xdr:rowOff>
        </xdr:from>
        <xdr:to>
          <xdr:col>2</xdr:col>
          <xdr:colOff>121920</xdr:colOff>
          <xdr:row>652</xdr:row>
          <xdr:rowOff>45720</xdr:rowOff>
        </xdr:to>
        <xdr:sp macro="" textlink="">
          <xdr:nvSpPr>
            <xdr:cNvPr id="1049" name="CB_SitPlanAantekopenGeb"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651</xdr:row>
          <xdr:rowOff>0</xdr:rowOff>
        </xdr:from>
        <xdr:to>
          <xdr:col>2</xdr:col>
          <xdr:colOff>121920</xdr:colOff>
          <xdr:row>654</xdr:row>
          <xdr:rowOff>38100</xdr:rowOff>
        </xdr:to>
        <xdr:sp macro="" textlink="">
          <xdr:nvSpPr>
            <xdr:cNvPr id="1050" name="CB_Grondplannen"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655</xdr:row>
          <xdr:rowOff>144780</xdr:rowOff>
        </xdr:from>
        <xdr:to>
          <xdr:col>2</xdr:col>
          <xdr:colOff>152400</xdr:colOff>
          <xdr:row>658</xdr:row>
          <xdr:rowOff>15240</xdr:rowOff>
        </xdr:to>
        <xdr:sp macro="" textlink="">
          <xdr:nvSpPr>
            <xdr:cNvPr id="1051" name="CB_PublOpenbVerkoop"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673</xdr:row>
          <xdr:rowOff>0</xdr:rowOff>
        </xdr:from>
        <xdr:to>
          <xdr:col>2</xdr:col>
          <xdr:colOff>121920</xdr:colOff>
          <xdr:row>676</xdr:row>
          <xdr:rowOff>22860</xdr:rowOff>
        </xdr:to>
        <xdr:sp macro="" textlink="">
          <xdr:nvSpPr>
            <xdr:cNvPr id="1052" name="CB_BestekNaAankoop"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677</xdr:row>
          <xdr:rowOff>0</xdr:rowOff>
        </xdr:from>
        <xdr:to>
          <xdr:col>2</xdr:col>
          <xdr:colOff>121920</xdr:colOff>
          <xdr:row>678</xdr:row>
          <xdr:rowOff>228600</xdr:rowOff>
        </xdr:to>
        <xdr:sp macro="" textlink="">
          <xdr:nvSpPr>
            <xdr:cNvPr id="1053" name="CB_UitgevoerdeWerken"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679</xdr:row>
          <xdr:rowOff>0</xdr:rowOff>
        </xdr:from>
        <xdr:to>
          <xdr:col>2</xdr:col>
          <xdr:colOff>121920</xdr:colOff>
          <xdr:row>682</xdr:row>
          <xdr:rowOff>45720</xdr:rowOff>
        </xdr:to>
        <xdr:sp macro="" textlink="">
          <xdr:nvSpPr>
            <xdr:cNvPr id="1054" name="CB_HuurOfErfpacht"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682</xdr:row>
          <xdr:rowOff>45720</xdr:rowOff>
        </xdr:from>
        <xdr:to>
          <xdr:col>2</xdr:col>
          <xdr:colOff>121920</xdr:colOff>
          <xdr:row>682</xdr:row>
          <xdr:rowOff>274320</xdr:rowOff>
        </xdr:to>
        <xdr:sp macro="" textlink="">
          <xdr:nvSpPr>
            <xdr:cNvPr id="1055" name="CB_EindeHuurOfErfpacht"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97</xdr:row>
          <xdr:rowOff>0</xdr:rowOff>
        </xdr:from>
        <xdr:to>
          <xdr:col>2</xdr:col>
          <xdr:colOff>121920</xdr:colOff>
          <xdr:row>100</xdr:row>
          <xdr:rowOff>45720</xdr:rowOff>
        </xdr:to>
        <xdr:sp macro="" textlink="">
          <xdr:nvSpPr>
            <xdr:cNvPr id="1056" name="RB_Samen_Met_Andere_IM_Tru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99</xdr:row>
          <xdr:rowOff>0</xdr:rowOff>
        </xdr:from>
        <xdr:to>
          <xdr:col>2</xdr:col>
          <xdr:colOff>121920</xdr:colOff>
          <xdr:row>101</xdr:row>
          <xdr:rowOff>45720</xdr:rowOff>
        </xdr:to>
        <xdr:sp macro="" textlink="">
          <xdr:nvSpPr>
            <xdr:cNvPr id="1057" name="RB_Samen_Met_Andere_IM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104</xdr:row>
          <xdr:rowOff>167640</xdr:rowOff>
        </xdr:from>
        <xdr:to>
          <xdr:col>2</xdr:col>
          <xdr:colOff>152400</xdr:colOff>
          <xdr:row>107</xdr:row>
          <xdr:rowOff>38100</xdr:rowOff>
        </xdr:to>
        <xdr:sp macro="" textlink="">
          <xdr:nvSpPr>
            <xdr:cNvPr id="1058" name="RB_CoordinerendeMacht_Tru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105</xdr:row>
          <xdr:rowOff>167640</xdr:rowOff>
        </xdr:from>
        <xdr:to>
          <xdr:col>2</xdr:col>
          <xdr:colOff>99060</xdr:colOff>
          <xdr:row>108</xdr:row>
          <xdr:rowOff>15240</xdr:rowOff>
        </xdr:to>
        <xdr:sp macro="" textlink="">
          <xdr:nvSpPr>
            <xdr:cNvPr id="1059" name="RB_CoordinerendeMacht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135</xdr:row>
          <xdr:rowOff>0</xdr:rowOff>
        </xdr:from>
        <xdr:to>
          <xdr:col>2</xdr:col>
          <xdr:colOff>121920</xdr:colOff>
          <xdr:row>137</xdr:row>
          <xdr:rowOff>0</xdr:rowOff>
        </xdr:to>
        <xdr:sp macro="" textlink="">
          <xdr:nvSpPr>
            <xdr:cNvPr id="1060" name="RB_Samen_Met_Andere_OI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137</xdr:row>
          <xdr:rowOff>0</xdr:rowOff>
        </xdr:from>
        <xdr:to>
          <xdr:col>2</xdr:col>
          <xdr:colOff>121920</xdr:colOff>
          <xdr:row>139</xdr:row>
          <xdr:rowOff>7620</xdr:rowOff>
        </xdr:to>
        <xdr:sp macro="" textlink="">
          <xdr:nvSpPr>
            <xdr:cNvPr id="1061" name="RB_Samen_Met_Andere_OI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244</xdr:row>
          <xdr:rowOff>175260</xdr:rowOff>
        </xdr:from>
        <xdr:to>
          <xdr:col>2</xdr:col>
          <xdr:colOff>15240</xdr:colOff>
          <xdr:row>247</xdr:row>
          <xdr:rowOff>91440</xdr:rowOff>
        </xdr:to>
        <xdr:sp macro="" textlink="">
          <xdr:nvSpPr>
            <xdr:cNvPr id="1062" name="CB_OpenbareVerkoop_F"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287</xdr:row>
          <xdr:rowOff>0</xdr:rowOff>
        </xdr:from>
        <xdr:to>
          <xdr:col>2</xdr:col>
          <xdr:colOff>106680</xdr:colOff>
          <xdr:row>290</xdr:row>
          <xdr:rowOff>0</xdr:rowOff>
        </xdr:to>
        <xdr:sp macro="" textlink="">
          <xdr:nvSpPr>
            <xdr:cNvPr id="1063" name="RB_SamenWerking_OV_PS_True"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290</xdr:row>
          <xdr:rowOff>0</xdr:rowOff>
        </xdr:from>
        <xdr:to>
          <xdr:col>2</xdr:col>
          <xdr:colOff>45720</xdr:colOff>
          <xdr:row>291</xdr:row>
          <xdr:rowOff>0</xdr:rowOff>
        </xdr:to>
        <xdr:sp macro="" textlink="">
          <xdr:nvSpPr>
            <xdr:cNvPr id="1064" name="RB_SamenWerking_OV_PS_False"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292</xdr:row>
          <xdr:rowOff>160020</xdr:rowOff>
        </xdr:from>
        <xdr:to>
          <xdr:col>2</xdr:col>
          <xdr:colOff>106680</xdr:colOff>
          <xdr:row>294</xdr:row>
          <xdr:rowOff>15240</xdr:rowOff>
        </xdr:to>
        <xdr:sp macro="" textlink="">
          <xdr:nvSpPr>
            <xdr:cNvPr id="1065" name="CB_Dienst_Onr_Erfgoed"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293</xdr:row>
          <xdr:rowOff>182880</xdr:rowOff>
        </xdr:from>
        <xdr:to>
          <xdr:col>2</xdr:col>
          <xdr:colOff>38100</xdr:colOff>
          <xdr:row>296</xdr:row>
          <xdr:rowOff>0</xdr:rowOff>
        </xdr:to>
        <xdr:sp macro="" textlink="">
          <xdr:nvSpPr>
            <xdr:cNvPr id="1066" name="CB_VIPA"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297</xdr:row>
          <xdr:rowOff>0</xdr:rowOff>
        </xdr:from>
        <xdr:to>
          <xdr:col>2</xdr:col>
          <xdr:colOff>60960</xdr:colOff>
          <xdr:row>297</xdr:row>
          <xdr:rowOff>175260</xdr:rowOff>
        </xdr:to>
        <xdr:sp macro="" textlink="">
          <xdr:nvSpPr>
            <xdr:cNvPr id="1067" name="CB_VGC"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299</xdr:row>
          <xdr:rowOff>175260</xdr:rowOff>
        </xdr:from>
        <xdr:to>
          <xdr:col>2</xdr:col>
          <xdr:colOff>30480</xdr:colOff>
          <xdr:row>302</xdr:row>
          <xdr:rowOff>38100</xdr:rowOff>
        </xdr:to>
        <xdr:sp macro="" textlink="">
          <xdr:nvSpPr>
            <xdr:cNvPr id="1068" name="CB_Andere_Overheden"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386</xdr:row>
          <xdr:rowOff>68580</xdr:rowOff>
        </xdr:from>
        <xdr:to>
          <xdr:col>34</xdr:col>
          <xdr:colOff>99060</xdr:colOff>
          <xdr:row>389</xdr:row>
          <xdr:rowOff>22860</xdr:rowOff>
        </xdr:to>
        <xdr:sp macro="" textlink="">
          <xdr:nvSpPr>
            <xdr:cNvPr id="1069" name="CB_GebAfgebrOntrGesubAGIOnGeb1"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413</xdr:row>
          <xdr:rowOff>152400</xdr:rowOff>
        </xdr:from>
        <xdr:to>
          <xdr:col>34</xdr:col>
          <xdr:colOff>121920</xdr:colOff>
          <xdr:row>415</xdr:row>
          <xdr:rowOff>0</xdr:rowOff>
        </xdr:to>
        <xdr:sp macro="" textlink="">
          <xdr:nvSpPr>
            <xdr:cNvPr id="1070" name="CB_LokLOAfgebrOntrGesubAGIOnG1"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106680</xdr:colOff>
          <xdr:row>415</xdr:row>
          <xdr:rowOff>0</xdr:rowOff>
        </xdr:from>
        <xdr:to>
          <xdr:col>34</xdr:col>
          <xdr:colOff>121920</xdr:colOff>
          <xdr:row>417</xdr:row>
          <xdr:rowOff>30480</xdr:rowOff>
        </xdr:to>
        <xdr:sp macro="" textlink="">
          <xdr:nvSpPr>
            <xdr:cNvPr id="1071" name="CB_LokLOAfgebrOntrGesubAGIOnG2"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642</xdr:row>
          <xdr:rowOff>0</xdr:rowOff>
        </xdr:from>
        <xdr:to>
          <xdr:col>2</xdr:col>
          <xdr:colOff>160020</xdr:colOff>
          <xdr:row>644</xdr:row>
          <xdr:rowOff>38100</xdr:rowOff>
        </xdr:to>
        <xdr:sp macro="" textlink="">
          <xdr:nvSpPr>
            <xdr:cNvPr id="1072" name="CB_Verkoopovereenkomst"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643</xdr:row>
          <xdr:rowOff>0</xdr:rowOff>
        </xdr:from>
        <xdr:to>
          <xdr:col>2</xdr:col>
          <xdr:colOff>121920</xdr:colOff>
          <xdr:row>646</xdr:row>
          <xdr:rowOff>45720</xdr:rowOff>
        </xdr:to>
        <xdr:sp macro="" textlink="">
          <xdr:nvSpPr>
            <xdr:cNvPr id="1073" name="CB_KadastraalPlanEnLegger"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243</xdr:row>
          <xdr:rowOff>182880</xdr:rowOff>
        </xdr:from>
        <xdr:to>
          <xdr:col>2</xdr:col>
          <xdr:colOff>45720</xdr:colOff>
          <xdr:row>245</xdr:row>
          <xdr:rowOff>0</xdr:rowOff>
        </xdr:to>
        <xdr:sp macro="" textlink="">
          <xdr:nvSpPr>
            <xdr:cNvPr id="1074" name="CB_OpenbareVerkoop_T"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253</xdr:row>
          <xdr:rowOff>22860</xdr:rowOff>
        </xdr:from>
        <xdr:to>
          <xdr:col>2</xdr:col>
          <xdr:colOff>114300</xdr:colOff>
          <xdr:row>255</xdr:row>
          <xdr:rowOff>0</xdr:rowOff>
        </xdr:to>
        <xdr:sp macro="" textlink="">
          <xdr:nvSpPr>
            <xdr:cNvPr id="1075" name="CB_VerbouwingswerkenNaAankoop_F"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304</xdr:row>
          <xdr:rowOff>182880</xdr:rowOff>
        </xdr:from>
        <xdr:to>
          <xdr:col>2</xdr:col>
          <xdr:colOff>76200</xdr:colOff>
          <xdr:row>306</xdr:row>
          <xdr:rowOff>182880</xdr:rowOff>
        </xdr:to>
        <xdr:sp macro="" textlink="">
          <xdr:nvSpPr>
            <xdr:cNvPr id="1076" name="CB_BijkomendePlaatsen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307</xdr:row>
          <xdr:rowOff>7620</xdr:rowOff>
        </xdr:from>
        <xdr:to>
          <xdr:col>2</xdr:col>
          <xdr:colOff>60960</xdr:colOff>
          <xdr:row>309</xdr:row>
          <xdr:rowOff>0</xdr:rowOff>
        </xdr:to>
        <xdr:sp macro="" textlink="">
          <xdr:nvSpPr>
            <xdr:cNvPr id="1077" name="CB_BijkomendePlaatsen_Fals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250</xdr:row>
          <xdr:rowOff>7620</xdr:rowOff>
        </xdr:from>
        <xdr:to>
          <xdr:col>2</xdr:col>
          <xdr:colOff>38100</xdr:colOff>
          <xdr:row>251</xdr:row>
          <xdr:rowOff>0</xdr:rowOff>
        </xdr:to>
        <xdr:sp macro="" textlink="">
          <xdr:nvSpPr>
            <xdr:cNvPr id="1078" name="CB_VerbouwingswerkenNaAankoop_T"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657</xdr:row>
          <xdr:rowOff>0</xdr:rowOff>
        </xdr:from>
        <xdr:to>
          <xdr:col>2</xdr:col>
          <xdr:colOff>121920</xdr:colOff>
          <xdr:row>660</xdr:row>
          <xdr:rowOff>38100</xdr:rowOff>
        </xdr:to>
        <xdr:sp macro="" textlink="">
          <xdr:nvSpPr>
            <xdr:cNvPr id="1079" name="CB_BeschrSamenwerkinmod"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669</xdr:row>
          <xdr:rowOff>0</xdr:rowOff>
        </xdr:from>
        <xdr:to>
          <xdr:col>2</xdr:col>
          <xdr:colOff>121920</xdr:colOff>
          <xdr:row>672</xdr:row>
          <xdr:rowOff>38100</xdr:rowOff>
        </xdr:to>
        <xdr:sp macro="" textlink="">
          <xdr:nvSpPr>
            <xdr:cNvPr id="1080" name="CB_BewijsstukBouwplan"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670</xdr:row>
          <xdr:rowOff>152400</xdr:rowOff>
        </xdr:from>
        <xdr:to>
          <xdr:col>2</xdr:col>
          <xdr:colOff>121920</xdr:colOff>
          <xdr:row>674</xdr:row>
          <xdr:rowOff>22860</xdr:rowOff>
        </xdr:to>
        <xdr:sp macro="" textlink="">
          <xdr:nvSpPr>
            <xdr:cNvPr id="1081" name="Check Box 100"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297</xdr:row>
          <xdr:rowOff>182880</xdr:rowOff>
        </xdr:from>
        <xdr:to>
          <xdr:col>2</xdr:col>
          <xdr:colOff>38100</xdr:colOff>
          <xdr:row>300</xdr:row>
          <xdr:rowOff>0</xdr:rowOff>
        </xdr:to>
        <xdr:sp macro="" textlink="">
          <xdr:nvSpPr>
            <xdr:cNvPr id="1082" name="CB_OVAM"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388</xdr:row>
          <xdr:rowOff>0</xdr:rowOff>
        </xdr:from>
        <xdr:to>
          <xdr:col>34</xdr:col>
          <xdr:colOff>83820</xdr:colOff>
          <xdr:row>390</xdr:row>
          <xdr:rowOff>7620</xdr:rowOff>
        </xdr:to>
        <xdr:sp macro="" textlink="">
          <xdr:nvSpPr>
            <xdr:cNvPr id="1083" name="CB_GebAfgebrOntrGesubAGIOnGeb2"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682</xdr:row>
          <xdr:rowOff>350520</xdr:rowOff>
        </xdr:from>
        <xdr:to>
          <xdr:col>2</xdr:col>
          <xdr:colOff>7620</xdr:colOff>
          <xdr:row>686</xdr:row>
          <xdr:rowOff>0</xdr:rowOff>
        </xdr:to>
        <xdr:sp macro="" textlink="">
          <xdr:nvSpPr>
            <xdr:cNvPr id="1084" name="CB_BewijsstukSamenwmod"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201</xdr:row>
          <xdr:rowOff>7620</xdr:rowOff>
        </xdr:from>
        <xdr:to>
          <xdr:col>2</xdr:col>
          <xdr:colOff>45720</xdr:colOff>
          <xdr:row>202</xdr:row>
          <xdr:rowOff>160020</xdr:rowOff>
        </xdr:to>
        <xdr:sp macro="" textlink="">
          <xdr:nvSpPr>
            <xdr:cNvPr id="1085" name="RB_AankoopBezet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207</xdr:row>
          <xdr:rowOff>0</xdr:rowOff>
        </xdr:from>
        <xdr:to>
          <xdr:col>2</xdr:col>
          <xdr:colOff>45720</xdr:colOff>
          <xdr:row>208</xdr:row>
          <xdr:rowOff>175260</xdr:rowOff>
        </xdr:to>
        <xdr:sp macro="" textlink="">
          <xdr:nvSpPr>
            <xdr:cNvPr id="1086" name="RB_AankoopBezet_Fals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210</xdr:row>
          <xdr:rowOff>152400</xdr:rowOff>
        </xdr:from>
        <xdr:to>
          <xdr:col>2</xdr:col>
          <xdr:colOff>22860</xdr:colOff>
          <xdr:row>213</xdr:row>
          <xdr:rowOff>22860</xdr:rowOff>
        </xdr:to>
        <xdr:sp macro="" textlink="">
          <xdr:nvSpPr>
            <xdr:cNvPr id="1087" name="RB_AankoopSchoolGeb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213</xdr:row>
          <xdr:rowOff>175260</xdr:rowOff>
        </xdr:from>
        <xdr:to>
          <xdr:col>2</xdr:col>
          <xdr:colOff>38100</xdr:colOff>
          <xdr:row>216</xdr:row>
          <xdr:rowOff>30480</xdr:rowOff>
        </xdr:to>
        <xdr:sp macro="" textlink="">
          <xdr:nvSpPr>
            <xdr:cNvPr id="1088" name="RB_AankoopSchoolGeb_Fals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217</xdr:row>
          <xdr:rowOff>182880</xdr:rowOff>
        </xdr:from>
        <xdr:to>
          <xdr:col>2</xdr:col>
          <xdr:colOff>38100</xdr:colOff>
          <xdr:row>220</xdr:row>
          <xdr:rowOff>7620</xdr:rowOff>
        </xdr:to>
        <xdr:sp macro="" textlink="">
          <xdr:nvSpPr>
            <xdr:cNvPr id="1089" name="RB_Huursub_Tru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224</xdr:row>
          <xdr:rowOff>7620</xdr:rowOff>
        </xdr:from>
        <xdr:to>
          <xdr:col>1</xdr:col>
          <xdr:colOff>137160</xdr:colOff>
          <xdr:row>225</xdr:row>
          <xdr:rowOff>167640</xdr:rowOff>
        </xdr:to>
        <xdr:sp macro="" textlink="">
          <xdr:nvSpPr>
            <xdr:cNvPr id="1090" name="RB_HuurSub_Fals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228</xdr:row>
          <xdr:rowOff>7620</xdr:rowOff>
        </xdr:from>
        <xdr:to>
          <xdr:col>2</xdr:col>
          <xdr:colOff>38100</xdr:colOff>
          <xdr:row>230</xdr:row>
          <xdr:rowOff>0</xdr:rowOff>
        </xdr:to>
        <xdr:sp macro="" textlink="">
          <xdr:nvSpPr>
            <xdr:cNvPr id="1091" name="RB_VerlatenInfra_True"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231</xdr:row>
          <xdr:rowOff>0</xdr:rowOff>
        </xdr:from>
        <xdr:to>
          <xdr:col>5</xdr:col>
          <xdr:colOff>83820</xdr:colOff>
          <xdr:row>232</xdr:row>
          <xdr:rowOff>0</xdr:rowOff>
        </xdr:to>
        <xdr:sp macro="" textlink="">
          <xdr:nvSpPr>
            <xdr:cNvPr id="1092" name="RB_VerlatenInfra_False"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234</xdr:row>
          <xdr:rowOff>182880</xdr:rowOff>
        </xdr:from>
        <xdr:to>
          <xdr:col>1</xdr:col>
          <xdr:colOff>129540</xdr:colOff>
          <xdr:row>236</xdr:row>
          <xdr:rowOff>144780</xdr:rowOff>
        </xdr:to>
        <xdr:sp macro="" textlink="">
          <xdr:nvSpPr>
            <xdr:cNvPr id="1093" name="RB_UitbreidingOndPatr_True"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237</xdr:row>
          <xdr:rowOff>0</xdr:rowOff>
        </xdr:from>
        <xdr:to>
          <xdr:col>2</xdr:col>
          <xdr:colOff>30480</xdr:colOff>
          <xdr:row>238</xdr:row>
          <xdr:rowOff>182880</xdr:rowOff>
        </xdr:to>
        <xdr:sp macro="" textlink="">
          <xdr:nvSpPr>
            <xdr:cNvPr id="1094" name="RB_UitbreidingOndPatr_False"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191</xdr:row>
          <xdr:rowOff>167640</xdr:rowOff>
        </xdr:from>
        <xdr:to>
          <xdr:col>2</xdr:col>
          <xdr:colOff>45720</xdr:colOff>
          <xdr:row>193</xdr:row>
          <xdr:rowOff>167640</xdr:rowOff>
        </xdr:to>
        <xdr:sp macro="" textlink="">
          <xdr:nvSpPr>
            <xdr:cNvPr id="1095" name="RB_AanwijzenAankoper_True"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194</xdr:row>
          <xdr:rowOff>0</xdr:rowOff>
        </xdr:from>
        <xdr:to>
          <xdr:col>2</xdr:col>
          <xdr:colOff>22860</xdr:colOff>
          <xdr:row>195</xdr:row>
          <xdr:rowOff>175260</xdr:rowOff>
        </xdr:to>
        <xdr:sp macro="" textlink="">
          <xdr:nvSpPr>
            <xdr:cNvPr id="1096" name="RB_AanwijzenAankoper_False"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171</xdr:row>
          <xdr:rowOff>0</xdr:rowOff>
        </xdr:from>
        <xdr:to>
          <xdr:col>2</xdr:col>
          <xdr:colOff>22860</xdr:colOff>
          <xdr:row>173</xdr:row>
          <xdr:rowOff>0</xdr:rowOff>
        </xdr:to>
        <xdr:sp macro="" textlink="">
          <xdr:nvSpPr>
            <xdr:cNvPr id="1097" name="RB_ToepassingsgOS_True"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173</xdr:row>
          <xdr:rowOff>7620</xdr:rowOff>
        </xdr:from>
        <xdr:to>
          <xdr:col>2</xdr:col>
          <xdr:colOff>137160</xdr:colOff>
          <xdr:row>174</xdr:row>
          <xdr:rowOff>22860</xdr:rowOff>
        </xdr:to>
        <xdr:sp macro="" textlink="">
          <xdr:nvSpPr>
            <xdr:cNvPr id="1098" name="RB_EngagementOS"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180</xdr:row>
          <xdr:rowOff>15240</xdr:rowOff>
        </xdr:from>
        <xdr:to>
          <xdr:col>2</xdr:col>
          <xdr:colOff>160020</xdr:colOff>
          <xdr:row>181</xdr:row>
          <xdr:rowOff>0</xdr:rowOff>
        </xdr:to>
        <xdr:sp macro="" textlink="">
          <xdr:nvSpPr>
            <xdr:cNvPr id="1099" name="RB_KennisnameOS"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184</xdr:row>
          <xdr:rowOff>0</xdr:rowOff>
        </xdr:from>
        <xdr:to>
          <xdr:col>2</xdr:col>
          <xdr:colOff>38100</xdr:colOff>
          <xdr:row>184</xdr:row>
          <xdr:rowOff>175260</xdr:rowOff>
        </xdr:to>
        <xdr:sp macro="" textlink="">
          <xdr:nvSpPr>
            <xdr:cNvPr id="1100" name="RB_ToepassingsgOS_False"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654</xdr:row>
          <xdr:rowOff>22860</xdr:rowOff>
        </xdr:from>
        <xdr:to>
          <xdr:col>2</xdr:col>
          <xdr:colOff>38100</xdr:colOff>
          <xdr:row>655</xdr:row>
          <xdr:rowOff>22860</xdr:rowOff>
        </xdr:to>
        <xdr:sp macro="" textlink="">
          <xdr:nvSpPr>
            <xdr:cNvPr id="1101" name="MotUitzoVersnGoedk"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686</xdr:row>
          <xdr:rowOff>0</xdr:rowOff>
        </xdr:from>
        <xdr:to>
          <xdr:col>2</xdr:col>
          <xdr:colOff>38100</xdr:colOff>
          <xdr:row>688</xdr:row>
          <xdr:rowOff>22860</xdr:rowOff>
        </xdr:to>
        <xdr:sp macro="" textlink="">
          <xdr:nvSpPr>
            <xdr:cNvPr id="1102" name="CB_EngOpenstellingSchoolinfra"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687</xdr:row>
          <xdr:rowOff>7620</xdr:rowOff>
        </xdr:from>
        <xdr:to>
          <xdr:col>2</xdr:col>
          <xdr:colOff>7620</xdr:colOff>
          <xdr:row>689</xdr:row>
          <xdr:rowOff>30480</xdr:rowOff>
        </xdr:to>
        <xdr:sp macro="" textlink="">
          <xdr:nvSpPr>
            <xdr:cNvPr id="1103" name="CB_VTAOpenstellingSchoolinfra"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84" Type="http://schemas.openxmlformats.org/officeDocument/2006/relationships/ctrlProp" Target="../ctrlProps/ctrlProp74.xml"/><Relationship Id="rId7" Type="http://schemas.openxmlformats.org/officeDocument/2006/relationships/hyperlink" Target="https://agion.be/procedure-aankoop-en-werken-na-aankoop"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87" Type="http://schemas.openxmlformats.org/officeDocument/2006/relationships/ctrlProp" Target="../ctrlProps/ctrlProp77.xml"/><Relationship Id="rId5" Type="http://schemas.openxmlformats.org/officeDocument/2006/relationships/hyperlink" Target="https://www.agion.be/decreet-over-open-scholen" TargetMode="External"/><Relationship Id="rId61" Type="http://schemas.openxmlformats.org/officeDocument/2006/relationships/ctrlProp" Target="../ctrlProps/ctrlProp51.xml"/><Relationship Id="rId82" Type="http://schemas.openxmlformats.org/officeDocument/2006/relationships/ctrlProp" Target="../ctrlProps/ctrlProp72.xml"/><Relationship Id="rId19" Type="http://schemas.openxmlformats.org/officeDocument/2006/relationships/ctrlProp" Target="../ctrlProps/ctrlProp9.xml"/><Relationship Id="rId4" Type="http://schemas.openxmlformats.org/officeDocument/2006/relationships/hyperlink" Target="http://www.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85" Type="http://schemas.openxmlformats.org/officeDocument/2006/relationships/ctrlProp" Target="../ctrlProps/ctrlProp75.xml"/><Relationship Id="rId3" Type="http://schemas.openxmlformats.org/officeDocument/2006/relationships/hyperlink" Target="mailto:rf@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83" Type="http://schemas.openxmlformats.org/officeDocument/2006/relationships/ctrlProp" Target="../ctrlProps/ctrlProp73.xml"/><Relationship Id="rId1" Type="http://schemas.openxmlformats.org/officeDocument/2006/relationships/hyperlink" Target="mailto:info@agion.be" TargetMode="External"/><Relationship Id="rId6" Type="http://schemas.openxmlformats.org/officeDocument/2006/relationships/hyperlink" Target="https://agion.be/procedure-aankoop-en-werken-na-aankoop"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1.v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81" Type="http://schemas.openxmlformats.org/officeDocument/2006/relationships/ctrlProp" Target="../ctrlProps/ctrlProp71.xml"/><Relationship Id="rId86"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I720"/>
  <sheetViews>
    <sheetView tabSelected="1" zoomScaleNormal="100" workbookViewId="0">
      <selection activeCell="AG2" sqref="AG2:AP2"/>
    </sheetView>
  </sheetViews>
  <sheetFormatPr defaultColWidth="0" defaultRowHeight="15" customHeight="1" zeroHeight="1" x14ac:dyDescent="0.25"/>
  <cols>
    <col min="1" max="1" width="3" customWidth="1"/>
    <col min="2" max="2" width="2.109375" customWidth="1"/>
    <col min="3" max="3" width="2.88671875" customWidth="1"/>
    <col min="4" max="5" width="3" customWidth="1"/>
    <col min="6" max="14" width="2.109375" customWidth="1"/>
    <col min="15" max="15" width="2.88671875" customWidth="1"/>
    <col min="16" max="18" width="2.109375" customWidth="1"/>
    <col min="19" max="19" width="2.44140625" customWidth="1"/>
    <col min="20" max="41" width="2.109375" customWidth="1"/>
    <col min="42" max="42" width="3.33203125" customWidth="1"/>
    <col min="43" max="43" width="1.33203125" customWidth="1"/>
    <col min="44" max="44" width="2.109375" customWidth="1"/>
    <col min="45" max="56" width="2.109375" hidden="1" customWidth="1"/>
    <col min="57" max="61" width="0" hidden="1" customWidth="1"/>
    <col min="62" max="16384" width="14.44140625" hidden="1"/>
  </cols>
  <sheetData>
    <row r="1" spans="1:61" ht="2.25" customHeight="1" x14ac:dyDescent="0.25">
      <c r="A1" s="14"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
      <c r="AV1" s="1"/>
      <c r="AW1" s="1"/>
      <c r="AX1" s="1"/>
      <c r="AY1" s="1"/>
      <c r="AZ1" s="1"/>
      <c r="BA1" s="1"/>
      <c r="BB1" s="1"/>
      <c r="BC1" s="1"/>
      <c r="BD1" s="1"/>
    </row>
    <row r="2" spans="1:61" ht="15" customHeight="1" x14ac:dyDescent="0.25">
      <c r="A2" s="33"/>
      <c r="B2" s="292" t="s">
        <v>1</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82" t="s">
        <v>254</v>
      </c>
      <c r="AH2" s="282"/>
      <c r="AI2" s="282"/>
      <c r="AJ2" s="282"/>
      <c r="AK2" s="282"/>
      <c r="AL2" s="282"/>
      <c r="AM2" s="282"/>
      <c r="AN2" s="282"/>
      <c r="AO2" s="282"/>
      <c r="AP2" s="282"/>
      <c r="AQ2" s="17"/>
      <c r="AR2" s="17"/>
      <c r="AS2" s="17"/>
      <c r="AT2" s="17"/>
      <c r="AU2" s="1"/>
      <c r="AV2" s="1"/>
      <c r="AW2" s="1"/>
      <c r="AX2" s="1"/>
      <c r="AY2" s="1"/>
      <c r="AZ2" s="1"/>
      <c r="BA2" s="1"/>
      <c r="BB2" s="1"/>
      <c r="BC2" s="1"/>
      <c r="BD2" s="1"/>
    </row>
    <row r="3" spans="1:61" ht="15" customHeight="1" x14ac:dyDescent="0.3">
      <c r="A3" s="33"/>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34"/>
      <c r="AH3" s="34"/>
      <c r="AI3" s="35"/>
      <c r="AJ3" s="35"/>
      <c r="AK3" s="35"/>
      <c r="AL3" s="35"/>
      <c r="AM3" s="35"/>
      <c r="AN3" s="35"/>
      <c r="AO3" s="35"/>
      <c r="AP3" s="35"/>
      <c r="AQ3" s="17"/>
      <c r="AR3" s="17"/>
      <c r="AS3" s="17"/>
      <c r="AT3" s="17"/>
      <c r="AU3" s="1"/>
      <c r="AV3" s="1"/>
      <c r="AW3" s="1"/>
      <c r="AX3" s="1"/>
      <c r="AY3" s="1"/>
      <c r="AZ3" s="1"/>
      <c r="BA3" s="1"/>
      <c r="BB3" s="1"/>
      <c r="BC3" s="1"/>
      <c r="BD3" s="1"/>
    </row>
    <row r="4" spans="1:61" ht="15" customHeight="1" x14ac:dyDescent="0.3">
      <c r="A4" s="33"/>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34"/>
      <c r="AH4" s="34"/>
      <c r="AI4" s="35"/>
      <c r="AJ4" s="35"/>
      <c r="AK4" s="35"/>
      <c r="AL4" s="35"/>
      <c r="AM4" s="35"/>
      <c r="AN4" s="35"/>
      <c r="AO4" s="35"/>
      <c r="AP4" s="35"/>
      <c r="AQ4" s="17"/>
      <c r="AR4" s="17"/>
      <c r="AS4" s="17"/>
      <c r="AT4" s="17"/>
      <c r="AU4" s="1"/>
      <c r="AV4" s="1"/>
      <c r="AW4" s="1"/>
      <c r="AX4" s="1"/>
      <c r="AY4" s="1"/>
      <c r="AZ4" s="1"/>
      <c r="BA4" s="1"/>
      <c r="BB4" s="1"/>
      <c r="BC4" s="1"/>
      <c r="BD4" s="1"/>
    </row>
    <row r="5" spans="1:61" ht="2.25" customHeight="1" x14ac:dyDescent="0.25">
      <c r="A5" s="33"/>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17"/>
      <c r="AE5" s="36"/>
      <c r="AF5" s="36"/>
      <c r="AG5" s="36"/>
      <c r="AH5" s="36"/>
      <c r="AI5" s="36"/>
      <c r="AJ5" s="36"/>
      <c r="AK5" s="36"/>
      <c r="AL5" s="17"/>
      <c r="AM5" s="17"/>
      <c r="AN5" s="17"/>
      <c r="AO5" s="17"/>
      <c r="AP5" s="17"/>
      <c r="AQ5" s="17"/>
      <c r="AR5" s="17"/>
      <c r="AS5" s="17"/>
      <c r="AT5" s="17"/>
      <c r="AU5" s="1"/>
      <c r="AV5" s="1"/>
      <c r="AW5" s="1"/>
      <c r="AX5" s="1"/>
      <c r="AY5" s="1"/>
      <c r="AZ5" s="1"/>
      <c r="BA5" s="1"/>
      <c r="BB5" s="1"/>
      <c r="BC5" s="1"/>
      <c r="BD5" s="1"/>
    </row>
    <row r="6" spans="1:61" ht="15" customHeight="1" x14ac:dyDescent="0.25">
      <c r="A6" s="33"/>
      <c r="B6" s="291" t="s">
        <v>2</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17"/>
      <c r="AR6" s="17"/>
      <c r="AS6" s="17"/>
      <c r="AT6" s="17"/>
      <c r="AU6" s="1"/>
      <c r="AV6" s="1"/>
      <c r="AW6" s="1"/>
      <c r="AX6" s="1"/>
      <c r="AY6" s="1"/>
      <c r="AZ6" s="1"/>
      <c r="BA6" s="1"/>
      <c r="BB6" s="1"/>
      <c r="BC6" s="1"/>
      <c r="BD6" s="1"/>
    </row>
    <row r="7" spans="1:61" ht="15" customHeight="1" x14ac:dyDescent="0.25">
      <c r="A7" s="24"/>
      <c r="B7" s="17"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283" t="s">
        <v>4</v>
      </c>
      <c r="AI7" s="283"/>
      <c r="AJ7" s="283"/>
      <c r="AK7" s="283"/>
      <c r="AL7" s="283"/>
      <c r="AM7" s="283"/>
      <c r="AN7" s="283"/>
      <c r="AO7" s="283"/>
      <c r="AP7" s="283"/>
      <c r="AQ7" s="17"/>
      <c r="AR7" s="17"/>
      <c r="AS7" s="17"/>
      <c r="AT7" s="17"/>
      <c r="AU7" s="1"/>
      <c r="AV7" s="1"/>
      <c r="AW7" s="1"/>
      <c r="AX7" s="1"/>
      <c r="AY7" s="1"/>
      <c r="AZ7" s="1"/>
      <c r="BA7" s="1"/>
      <c r="BB7" s="1"/>
      <c r="BC7" s="1"/>
      <c r="BD7" s="1"/>
    </row>
    <row r="8" spans="1:61" ht="15" customHeight="1" x14ac:dyDescent="0.25">
      <c r="A8" s="24"/>
      <c r="B8" s="24" t="s">
        <v>5</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83" t="s">
        <v>6</v>
      </c>
      <c r="AI8" s="283"/>
      <c r="AJ8" s="283"/>
      <c r="AK8" s="283"/>
      <c r="AL8" s="283"/>
      <c r="AM8" s="283"/>
      <c r="AN8" s="283"/>
      <c r="AO8" s="283"/>
      <c r="AP8" s="283"/>
      <c r="AQ8" s="17"/>
      <c r="AR8" s="17"/>
      <c r="AS8" s="17"/>
      <c r="AT8" s="17"/>
      <c r="AU8" s="1"/>
      <c r="AV8" s="1"/>
      <c r="AW8" s="1"/>
      <c r="AX8" s="1"/>
      <c r="AY8" s="1"/>
      <c r="AZ8" s="1"/>
      <c r="BA8" s="1"/>
      <c r="BB8" s="1"/>
      <c r="BC8" s="1"/>
      <c r="BD8" s="1"/>
    </row>
    <row r="9" spans="1:61" ht="15" customHeight="1" x14ac:dyDescent="0.25">
      <c r="A9" s="24"/>
      <c r="B9" s="17" t="s">
        <v>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10" t="s">
        <v>8</v>
      </c>
      <c r="AI9" s="110"/>
      <c r="AJ9" s="110"/>
      <c r="AK9" s="110"/>
      <c r="AL9" s="110"/>
      <c r="AM9" s="110"/>
      <c r="AN9" s="110"/>
      <c r="AO9" s="110"/>
      <c r="AP9" s="110"/>
      <c r="AQ9" s="17"/>
      <c r="AR9" s="17"/>
      <c r="AS9" s="17"/>
      <c r="AT9" s="17"/>
      <c r="AU9" s="1"/>
      <c r="AV9" s="1"/>
      <c r="AW9" s="1"/>
      <c r="AX9" s="1"/>
      <c r="AY9" s="1"/>
      <c r="AZ9" s="1"/>
      <c r="BA9" s="1"/>
      <c r="BB9" s="1"/>
      <c r="BC9" s="1"/>
      <c r="BD9" s="1"/>
    </row>
    <row r="10" spans="1:61" ht="15" customHeight="1" x14ac:dyDescent="0.25">
      <c r="A10" s="24"/>
      <c r="B10" s="28" t="s">
        <v>9</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96"/>
      <c r="AJ10" s="297"/>
      <c r="AK10" s="297"/>
      <c r="AL10" s="297"/>
      <c r="AM10" s="297"/>
      <c r="AN10" s="297"/>
      <c r="AO10" s="297"/>
      <c r="AP10" s="298"/>
      <c r="AQ10" s="17"/>
      <c r="AR10" s="17"/>
      <c r="AS10" s="17"/>
      <c r="AT10" s="17"/>
      <c r="AU10" s="1"/>
      <c r="AV10" s="1"/>
      <c r="AW10" s="1"/>
      <c r="AX10" s="1"/>
      <c r="AY10" s="1"/>
      <c r="AZ10" s="1"/>
      <c r="BA10" s="1"/>
      <c r="BB10" s="1"/>
      <c r="BC10" s="1"/>
      <c r="BD10" s="1"/>
    </row>
    <row r="11" spans="1:61" ht="15" customHeight="1" x14ac:dyDescent="0.25">
      <c r="A11" s="24"/>
      <c r="B11" s="37" t="s">
        <v>10</v>
      </c>
      <c r="C11" s="37"/>
      <c r="D11" s="37"/>
      <c r="E11" s="37"/>
      <c r="F11" s="37"/>
      <c r="G11" s="37"/>
      <c r="H11" s="293"/>
      <c r="I11" s="293"/>
      <c r="J11" s="294" t="s">
        <v>11</v>
      </c>
      <c r="K11" s="294"/>
      <c r="L11" s="294"/>
      <c r="M11" s="294"/>
      <c r="N11" s="294"/>
      <c r="O11" s="294"/>
      <c r="P11" s="294"/>
      <c r="Q11" s="294"/>
      <c r="R11" s="37"/>
      <c r="S11" s="37"/>
      <c r="T11" s="37"/>
      <c r="U11" s="37"/>
      <c r="V11" s="37"/>
      <c r="W11" s="37"/>
      <c r="X11" s="37"/>
      <c r="Y11" s="37"/>
      <c r="Z11" s="37"/>
      <c r="AA11" s="37"/>
      <c r="AB11" s="37"/>
      <c r="AC11" s="37"/>
      <c r="AD11" s="37"/>
      <c r="AE11" s="37"/>
      <c r="AF11" s="37"/>
      <c r="AG11" s="37"/>
      <c r="AH11" s="37"/>
      <c r="AI11" s="299"/>
      <c r="AJ11" s="300"/>
      <c r="AK11" s="300"/>
      <c r="AL11" s="300"/>
      <c r="AM11" s="300"/>
      <c r="AN11" s="300"/>
      <c r="AO11" s="300"/>
      <c r="AP11" s="301"/>
      <c r="AQ11" s="17"/>
      <c r="AR11" s="17"/>
      <c r="AS11" s="17"/>
      <c r="AT11" s="17"/>
      <c r="AU11" s="1"/>
      <c r="AV11" s="1"/>
      <c r="AW11" s="1"/>
      <c r="AX11" s="1"/>
      <c r="AY11" s="1"/>
      <c r="AZ11" s="1"/>
      <c r="BA11" s="1"/>
      <c r="BB11" s="1"/>
      <c r="BC11" s="1"/>
      <c r="BD11" s="1"/>
      <c r="BE11" s="66" t="s">
        <v>12</v>
      </c>
      <c r="BI11" s="66" t="s">
        <v>13</v>
      </c>
    </row>
    <row r="12" spans="1:61" ht="15" customHeight="1" x14ac:dyDescent="0.25">
      <c r="A12" s="24"/>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28"/>
      <c r="AJ12" s="28"/>
      <c r="AK12" s="28"/>
      <c r="AL12" s="28"/>
      <c r="AM12" s="28"/>
      <c r="AN12" s="28"/>
      <c r="AO12" s="28"/>
      <c r="AP12" s="17"/>
      <c r="AQ12" s="17"/>
      <c r="AR12" s="17"/>
      <c r="AS12" s="17"/>
      <c r="AT12" s="17"/>
      <c r="AU12" s="1"/>
      <c r="AV12" s="1"/>
      <c r="AW12" s="1"/>
      <c r="AX12" s="1"/>
      <c r="AY12" s="1"/>
      <c r="AZ12" s="1"/>
      <c r="BA12" s="1"/>
      <c r="BB12" s="1"/>
      <c r="BC12" s="1"/>
      <c r="BD12" s="1"/>
    </row>
    <row r="13" spans="1:61" ht="15" customHeight="1" x14ac:dyDescent="0.25">
      <c r="A13" s="3"/>
      <c r="B13" s="289" t="s">
        <v>14</v>
      </c>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90"/>
      <c r="AP13" s="290"/>
      <c r="AQ13" s="17"/>
      <c r="AR13" s="17"/>
      <c r="AS13" s="17"/>
      <c r="AT13" s="17"/>
      <c r="AU13" s="1"/>
      <c r="AV13" s="1"/>
      <c r="AW13" s="1"/>
      <c r="AX13" s="1"/>
      <c r="AY13" s="1"/>
      <c r="AZ13" s="1"/>
      <c r="BA13" s="1"/>
      <c r="BB13" s="1"/>
      <c r="BC13" s="1"/>
      <c r="BD13" s="1"/>
    </row>
    <row r="14" spans="1:61" ht="2.25" customHeight="1" x14ac:dyDescent="0.25">
      <c r="A14" s="3"/>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9"/>
      <c r="AP14" s="39"/>
      <c r="AQ14" s="17"/>
      <c r="AR14" s="17"/>
      <c r="AS14" s="17"/>
      <c r="AT14" s="17"/>
      <c r="AU14" s="1"/>
      <c r="AV14" s="1"/>
      <c r="AW14" s="1"/>
      <c r="AX14" s="1"/>
      <c r="AY14" s="1"/>
      <c r="AZ14" s="1"/>
      <c r="BA14" s="1"/>
      <c r="BB14" s="1"/>
      <c r="BC14" s="1"/>
      <c r="BD14" s="1"/>
    </row>
    <row r="15" spans="1:61" ht="30" customHeight="1" x14ac:dyDescent="0.25">
      <c r="A15" s="3"/>
      <c r="B15" s="287" t="s">
        <v>15</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8"/>
      <c r="AP15" s="288"/>
      <c r="AQ15" s="17"/>
      <c r="AR15" s="17"/>
      <c r="AS15" s="17"/>
      <c r="AT15" s="17"/>
      <c r="AU15" s="1"/>
      <c r="AV15" s="1"/>
      <c r="AW15" s="1"/>
      <c r="AX15" s="1"/>
      <c r="AY15" s="1"/>
      <c r="AZ15" s="1"/>
      <c r="BA15" s="1"/>
      <c r="BB15" s="1"/>
      <c r="BC15" s="1"/>
      <c r="BD15" s="1"/>
    </row>
    <row r="16" spans="1:61" ht="30" customHeight="1" x14ac:dyDescent="0.25">
      <c r="A16" s="3"/>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17"/>
      <c r="AR16" s="17"/>
      <c r="AS16" s="17"/>
      <c r="AT16" s="17"/>
      <c r="AU16" s="1"/>
      <c r="AV16" s="1"/>
      <c r="AW16" s="1"/>
      <c r="AX16" s="1"/>
      <c r="AY16" s="1"/>
      <c r="AZ16" s="1"/>
      <c r="BA16" s="1"/>
      <c r="BB16" s="1"/>
      <c r="BC16" s="1"/>
      <c r="BD16" s="1"/>
    </row>
    <row r="17" spans="1:56" ht="2.25" customHeight="1" x14ac:dyDescent="0.25">
      <c r="A17" s="3"/>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9"/>
      <c r="AP17" s="39"/>
      <c r="AQ17" s="17"/>
      <c r="AR17" s="17"/>
      <c r="AS17" s="17"/>
      <c r="AT17" s="17"/>
      <c r="AU17" s="1"/>
      <c r="AV17" s="1"/>
      <c r="AW17" s="1"/>
      <c r="AX17" s="1"/>
      <c r="AY17" s="1"/>
      <c r="AZ17" s="1"/>
      <c r="BA17" s="1"/>
      <c r="BB17" s="1"/>
      <c r="BC17" s="1"/>
      <c r="BD17" s="1"/>
    </row>
    <row r="18" spans="1:56" ht="15" customHeight="1" x14ac:dyDescent="0.25">
      <c r="A18" s="3"/>
      <c r="B18" s="285" t="s">
        <v>16</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17"/>
      <c r="AR18" s="17"/>
      <c r="AS18" s="17"/>
      <c r="AT18" s="17"/>
      <c r="AU18" s="1"/>
      <c r="AV18" s="1"/>
      <c r="AW18" s="1"/>
      <c r="AX18" s="1"/>
      <c r="AY18" s="1"/>
      <c r="AZ18" s="1"/>
      <c r="BA18" s="1"/>
      <c r="BB18" s="1"/>
      <c r="BC18" s="1"/>
      <c r="BD18" s="1"/>
    </row>
    <row r="19" spans="1:56" ht="2.25" customHeight="1" x14ac:dyDescent="0.25">
      <c r="A19" s="3"/>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9"/>
      <c r="AP19" s="39"/>
      <c r="AQ19" s="17"/>
      <c r="AR19" s="17"/>
      <c r="AS19" s="17"/>
      <c r="AT19" s="17"/>
      <c r="AU19" s="1"/>
      <c r="AV19" s="1"/>
      <c r="AW19" s="1"/>
      <c r="AX19" s="1"/>
      <c r="AY19" s="1"/>
      <c r="AZ19" s="1"/>
      <c r="BA19" s="1"/>
      <c r="BB19" s="1"/>
      <c r="BC19" s="1"/>
      <c r="BD19" s="1"/>
    </row>
    <row r="20" spans="1:56" ht="15" customHeight="1" x14ac:dyDescent="0.25">
      <c r="A20" s="3"/>
      <c r="B20" s="287" t="s">
        <v>17</v>
      </c>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17"/>
      <c r="AR20" s="17"/>
      <c r="AS20" s="17"/>
      <c r="AT20" s="17"/>
      <c r="AU20" s="1"/>
      <c r="AV20" s="1"/>
      <c r="AW20" s="1"/>
      <c r="AX20" s="1"/>
      <c r="AY20" s="1"/>
      <c r="AZ20" s="1"/>
      <c r="BA20" s="1"/>
      <c r="BB20" s="1"/>
      <c r="BC20" s="1"/>
      <c r="BD20" s="1"/>
    </row>
    <row r="21" spans="1:56" ht="15" customHeight="1" x14ac:dyDescent="0.25">
      <c r="A21" s="3"/>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17"/>
      <c r="AR21" s="17"/>
      <c r="AS21" s="17"/>
      <c r="AT21" s="17"/>
      <c r="AU21" s="1"/>
      <c r="AV21" s="1"/>
      <c r="AW21" s="1"/>
      <c r="AX21" s="1"/>
      <c r="AY21" s="1"/>
      <c r="AZ21" s="1"/>
      <c r="BA21" s="1"/>
      <c r="BB21" s="1"/>
      <c r="BC21" s="1"/>
      <c r="BD21" s="1"/>
    </row>
    <row r="22" spans="1:56" ht="2.25" customHeight="1" x14ac:dyDescent="0.25">
      <c r="A22" s="3"/>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9"/>
      <c r="AP22" s="39"/>
      <c r="AQ22" s="17"/>
      <c r="AR22" s="17"/>
      <c r="AS22" s="17"/>
      <c r="AT22" s="17"/>
      <c r="AU22" s="1"/>
      <c r="AV22" s="1"/>
      <c r="AW22" s="1"/>
      <c r="AX22" s="1"/>
      <c r="AY22" s="1"/>
      <c r="AZ22" s="1"/>
      <c r="BA22" s="1"/>
      <c r="BB22" s="1"/>
      <c r="BC22" s="1"/>
      <c r="BD22" s="1"/>
    </row>
    <row r="23" spans="1:56" ht="15" customHeight="1" x14ac:dyDescent="0.25">
      <c r="A23" s="3"/>
      <c r="B23" s="285" t="s">
        <v>18</v>
      </c>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17"/>
      <c r="AR23" s="17"/>
      <c r="AS23" s="17"/>
      <c r="AT23" s="17"/>
      <c r="AU23" s="1"/>
      <c r="AV23" s="1"/>
      <c r="AW23" s="1"/>
      <c r="AX23" s="1"/>
      <c r="AY23" s="1"/>
      <c r="AZ23" s="1"/>
      <c r="BA23" s="1"/>
      <c r="BB23" s="1"/>
      <c r="BC23" s="1"/>
      <c r="BD23" s="1"/>
    </row>
    <row r="24" spans="1:56" ht="2.25" customHeight="1" x14ac:dyDescent="0.25">
      <c r="A24" s="3"/>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9"/>
      <c r="AP24" s="39"/>
      <c r="AQ24" s="17"/>
      <c r="AR24" s="17"/>
      <c r="AS24" s="17"/>
      <c r="AT24" s="17"/>
      <c r="AU24" s="1"/>
      <c r="AV24" s="1"/>
      <c r="AW24" s="1"/>
      <c r="AX24" s="1"/>
      <c r="AY24" s="1"/>
      <c r="AZ24" s="1"/>
      <c r="BA24" s="1"/>
      <c r="BB24" s="1"/>
      <c r="BC24" s="1"/>
      <c r="BD24" s="1"/>
    </row>
    <row r="25" spans="1:56" ht="15" customHeight="1" x14ac:dyDescent="0.25">
      <c r="A25" s="24"/>
      <c r="B25" s="171" t="s">
        <v>19</v>
      </c>
      <c r="C25" s="250"/>
      <c r="D25" s="295" t="s">
        <v>11</v>
      </c>
      <c r="E25" s="295"/>
      <c r="F25" s="295"/>
      <c r="G25" s="295"/>
      <c r="H25" s="295"/>
      <c r="I25" s="295"/>
      <c r="J25" s="171" t="s">
        <v>20</v>
      </c>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
      <c r="AR25" s="17"/>
      <c r="AS25" s="17"/>
      <c r="AT25" s="17"/>
      <c r="AU25" s="1"/>
      <c r="AV25" s="1"/>
      <c r="AW25" s="1"/>
      <c r="AX25" s="1"/>
      <c r="AY25" s="1"/>
      <c r="AZ25" s="1"/>
      <c r="BA25" s="1"/>
      <c r="BB25" s="1"/>
      <c r="BC25" s="1"/>
      <c r="BD25" s="1"/>
    </row>
    <row r="26" spans="1:56" ht="15" customHeight="1" x14ac:dyDescent="0.25">
      <c r="A26" s="24"/>
      <c r="B26" s="287" t="s">
        <v>21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17"/>
      <c r="AR26" s="17"/>
      <c r="AS26" s="17"/>
      <c r="AT26" s="17"/>
      <c r="AU26" s="1"/>
      <c r="AV26" s="1"/>
      <c r="AW26" s="1"/>
      <c r="AX26" s="1"/>
      <c r="AY26" s="1"/>
      <c r="AZ26" s="1"/>
      <c r="BA26" s="1"/>
      <c r="BB26" s="1"/>
      <c r="BC26" s="1"/>
      <c r="BD26" s="1"/>
    </row>
    <row r="27" spans="1:56" ht="15" customHeight="1" x14ac:dyDescent="0.25">
      <c r="A27" s="24"/>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17"/>
      <c r="AR27" s="17"/>
      <c r="AS27" s="17"/>
      <c r="AT27" s="17"/>
      <c r="AU27" s="1"/>
      <c r="AV27" s="1"/>
      <c r="AW27" s="1"/>
      <c r="AX27" s="1"/>
      <c r="AY27" s="1"/>
      <c r="AZ27" s="1"/>
      <c r="BA27" s="1"/>
      <c r="BB27" s="1"/>
      <c r="BC27" s="1"/>
      <c r="BD27" s="1"/>
    </row>
    <row r="28" spans="1:56" ht="15" customHeight="1" x14ac:dyDescent="0.25">
      <c r="A28" s="3"/>
      <c r="B28" s="98" t="s">
        <v>22</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9"/>
      <c r="AQ28" s="17"/>
      <c r="AR28" s="17"/>
      <c r="AS28" s="17"/>
      <c r="AT28" s="17"/>
      <c r="AU28" s="1"/>
      <c r="AV28" s="1"/>
      <c r="AW28" s="1"/>
      <c r="AX28" s="1"/>
      <c r="AY28" s="1"/>
      <c r="AZ28" s="1"/>
      <c r="BA28" s="1"/>
      <c r="BB28" s="1"/>
      <c r="BC28" s="1"/>
      <c r="BD28" s="1"/>
    </row>
    <row r="29" spans="1:56" ht="15" customHeight="1" x14ac:dyDescent="0.25">
      <c r="A29" s="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17"/>
      <c r="AP29" s="17"/>
      <c r="AQ29" s="17"/>
      <c r="AR29" s="17"/>
      <c r="AS29" s="17"/>
      <c r="AT29" s="17"/>
      <c r="AU29" s="1"/>
      <c r="AV29" s="1"/>
      <c r="AW29" s="1"/>
      <c r="AX29" s="1"/>
      <c r="AY29" s="1"/>
      <c r="AZ29" s="1"/>
      <c r="BA29" s="1"/>
      <c r="BB29" s="1"/>
      <c r="BC29" s="1"/>
      <c r="BD29" s="1"/>
    </row>
    <row r="30" spans="1:56" ht="15" customHeight="1" x14ac:dyDescent="0.25">
      <c r="A30" s="41">
        <v>1</v>
      </c>
      <c r="B30" s="158" t="s">
        <v>23</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17"/>
      <c r="AR30" s="17"/>
      <c r="AS30" s="17"/>
      <c r="AT30" s="17"/>
      <c r="AU30" s="1"/>
      <c r="AV30" s="1"/>
      <c r="AW30" s="1"/>
      <c r="AX30" s="1"/>
      <c r="AY30" s="1"/>
      <c r="AZ30" s="1"/>
      <c r="BA30" s="1"/>
      <c r="BB30" s="1"/>
      <c r="BC30" s="1"/>
      <c r="BD30" s="1"/>
    </row>
    <row r="31" spans="1:56" ht="15" hidden="1" customHeight="1" x14ac:dyDescent="0.25">
      <c r="A31" s="3"/>
      <c r="B31" s="2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
      <c r="AV31" s="1"/>
      <c r="AW31" s="1"/>
      <c r="AX31" s="1"/>
      <c r="AY31" s="1"/>
      <c r="AZ31" s="1"/>
      <c r="BA31" s="1"/>
      <c r="BB31" s="1"/>
      <c r="BC31" s="1"/>
      <c r="BD31" s="1"/>
    </row>
    <row r="32" spans="1:56" ht="15" customHeight="1" x14ac:dyDescent="0.25">
      <c r="A32" s="3"/>
      <c r="B32" s="17"/>
      <c r="C32" s="96" t="s">
        <v>24</v>
      </c>
      <c r="D32" s="96"/>
      <c r="E32" s="96"/>
      <c r="F32" s="96"/>
      <c r="G32" s="96"/>
      <c r="H32" s="96"/>
      <c r="I32" s="96"/>
      <c r="J32" s="96"/>
      <c r="K32" s="96"/>
      <c r="L32" s="96"/>
      <c r="M32" s="96"/>
      <c r="N32" s="96"/>
      <c r="O32" s="17"/>
      <c r="P32" s="17"/>
      <c r="Q32" s="96" t="s">
        <v>25</v>
      </c>
      <c r="R32" s="96"/>
      <c r="S32" s="96"/>
      <c r="T32" s="96"/>
      <c r="U32" s="96"/>
      <c r="V32" s="96"/>
      <c r="W32" s="96"/>
      <c r="X32" s="96"/>
      <c r="Y32" s="96"/>
      <c r="Z32" s="96"/>
      <c r="AA32" s="96"/>
      <c r="AB32" s="96"/>
      <c r="AC32" s="17"/>
      <c r="AD32" s="17"/>
      <c r="AE32" s="96" t="s">
        <v>26</v>
      </c>
      <c r="AF32" s="96"/>
      <c r="AG32" s="96"/>
      <c r="AH32" s="96"/>
      <c r="AI32" s="96"/>
      <c r="AJ32" s="96"/>
      <c r="AK32" s="96"/>
      <c r="AL32" s="96"/>
      <c r="AM32" s="96"/>
      <c r="AN32" s="96"/>
      <c r="AO32" s="96"/>
      <c r="AP32" s="96"/>
      <c r="AQ32" s="17"/>
      <c r="AR32" s="17"/>
      <c r="AS32" s="17"/>
      <c r="AT32" s="17"/>
      <c r="AU32" s="1"/>
      <c r="AV32" s="1"/>
      <c r="AW32" s="1"/>
      <c r="AX32" s="1"/>
      <c r="AY32" s="1"/>
      <c r="AZ32" s="1"/>
      <c r="BA32" s="1"/>
      <c r="BB32" s="1"/>
      <c r="BC32" s="1"/>
      <c r="BD32" s="1"/>
    </row>
    <row r="33" spans="1:61" ht="15" customHeight="1" x14ac:dyDescent="0.25">
      <c r="A33" s="3"/>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
      <c r="AV33" s="1"/>
      <c r="AW33" s="1"/>
      <c r="AX33" s="1"/>
      <c r="AY33" s="1"/>
      <c r="AZ33" s="1"/>
      <c r="BA33" s="1"/>
      <c r="BB33" s="1"/>
      <c r="BC33" s="1"/>
      <c r="BD33" s="1"/>
    </row>
    <row r="34" spans="1:61" ht="15" customHeight="1" x14ac:dyDescent="0.25">
      <c r="A34" s="3">
        <v>2</v>
      </c>
      <c r="B34" s="158" t="s">
        <v>27</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17"/>
      <c r="AR34" s="17"/>
      <c r="AS34" s="17"/>
      <c r="AT34" s="17"/>
      <c r="AU34" s="1"/>
      <c r="AV34" s="1"/>
      <c r="AW34" s="1"/>
      <c r="AX34" s="1"/>
      <c r="AY34" s="1"/>
      <c r="AZ34" s="1"/>
      <c r="BA34" s="1"/>
      <c r="BB34" s="1"/>
      <c r="BC34" s="1"/>
      <c r="BD34" s="1"/>
    </row>
    <row r="35" spans="1:61" ht="15" hidden="1" customHeight="1" x14ac:dyDescent="0.25">
      <c r="A35" s="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
      <c r="AV35" s="1"/>
      <c r="AW35" s="1"/>
      <c r="AX35" s="1"/>
      <c r="AY35" s="1"/>
      <c r="AZ35" s="1"/>
      <c r="BA35" s="1"/>
      <c r="BB35" s="1"/>
      <c r="BC35" s="1"/>
      <c r="BD35" s="1"/>
    </row>
    <row r="36" spans="1:61" ht="15" customHeight="1" x14ac:dyDescent="0.25">
      <c r="A36" s="3"/>
      <c r="B36" s="17"/>
      <c r="C36" s="96" t="s">
        <v>28</v>
      </c>
      <c r="D36" s="96"/>
      <c r="E36" s="96"/>
      <c r="F36" s="96"/>
      <c r="G36" s="96"/>
      <c r="H36" s="96"/>
      <c r="I36" s="96"/>
      <c r="J36" s="96"/>
      <c r="K36" s="96"/>
      <c r="L36" s="96"/>
      <c r="M36" s="96"/>
      <c r="N36" s="96"/>
      <c r="O36" s="17"/>
      <c r="P36" s="17"/>
      <c r="Q36" s="96" t="s">
        <v>29</v>
      </c>
      <c r="R36" s="96"/>
      <c r="S36" s="96"/>
      <c r="T36" s="96"/>
      <c r="U36" s="96"/>
      <c r="V36" s="96"/>
      <c r="W36" s="96"/>
      <c r="X36" s="96"/>
      <c r="Y36" s="96"/>
      <c r="Z36" s="96"/>
      <c r="AA36" s="96"/>
      <c r="AB36" s="96"/>
      <c r="AC36" s="17"/>
      <c r="AD36" s="17"/>
      <c r="AE36" s="96" t="s">
        <v>30</v>
      </c>
      <c r="AF36" s="96"/>
      <c r="AG36" s="96"/>
      <c r="AH36" s="96"/>
      <c r="AI36" s="96"/>
      <c r="AJ36" s="96"/>
      <c r="AK36" s="96"/>
      <c r="AL36" s="96"/>
      <c r="AM36" s="96"/>
      <c r="AN36" s="96"/>
      <c r="AO36" s="96"/>
      <c r="AP36" s="96"/>
      <c r="AQ36" s="17"/>
      <c r="AR36" s="17"/>
      <c r="AS36" s="17"/>
      <c r="AT36" s="17"/>
      <c r="AU36" s="1"/>
      <c r="AV36" s="1"/>
      <c r="AW36" s="1"/>
      <c r="AX36" s="1"/>
      <c r="AY36" s="1"/>
      <c r="AZ36" s="1"/>
      <c r="BA36" s="1"/>
      <c r="BB36" s="1"/>
      <c r="BC36" s="1"/>
      <c r="BD36" s="1"/>
    </row>
    <row r="37" spans="1:61" ht="15" hidden="1" customHeight="1" x14ac:dyDescent="0.25">
      <c r="A37" s="3"/>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
      <c r="AV37" s="1"/>
      <c r="AW37" s="1"/>
      <c r="AX37" s="1"/>
      <c r="AY37" s="1"/>
      <c r="AZ37" s="1"/>
      <c r="BA37" s="1"/>
      <c r="BB37" s="1"/>
      <c r="BC37" s="1"/>
      <c r="BD37" s="1"/>
    </row>
    <row r="38" spans="1:61" ht="15" customHeight="1" x14ac:dyDescent="0.25">
      <c r="A38" s="3"/>
      <c r="B38" s="17"/>
      <c r="C38" s="96" t="s">
        <v>31</v>
      </c>
      <c r="D38" s="96"/>
      <c r="E38" s="96"/>
      <c r="F38" s="96"/>
      <c r="G38" s="96"/>
      <c r="H38" s="96"/>
      <c r="I38" s="96"/>
      <c r="J38" s="96"/>
      <c r="K38" s="96"/>
      <c r="L38" s="96"/>
      <c r="M38" s="96"/>
      <c r="N38" s="96"/>
      <c r="O38" s="17"/>
      <c r="P38" s="17"/>
      <c r="Q38" s="96" t="s">
        <v>32</v>
      </c>
      <c r="R38" s="96"/>
      <c r="S38" s="96"/>
      <c r="T38" s="96"/>
      <c r="U38" s="96"/>
      <c r="V38" s="96"/>
      <c r="W38" s="96"/>
      <c r="X38" s="96"/>
      <c r="Y38" s="96"/>
      <c r="Z38" s="96"/>
      <c r="AA38" s="96"/>
      <c r="AB38" s="96"/>
      <c r="AC38" s="17"/>
      <c r="AD38" s="17"/>
      <c r="AE38" s="96" t="s">
        <v>33</v>
      </c>
      <c r="AF38" s="96"/>
      <c r="AG38" s="96"/>
      <c r="AH38" s="96"/>
      <c r="AI38" s="96"/>
      <c r="AJ38" s="96"/>
      <c r="AK38" s="96"/>
      <c r="AL38" s="96"/>
      <c r="AM38" s="96"/>
      <c r="AN38" s="96"/>
      <c r="AO38" s="96"/>
      <c r="AP38" s="96"/>
      <c r="AQ38" s="17"/>
      <c r="AR38" s="17"/>
      <c r="AS38" s="17"/>
      <c r="AT38" s="17"/>
      <c r="AU38" s="1"/>
      <c r="AV38" s="1"/>
      <c r="AW38" s="1"/>
      <c r="AX38" s="1"/>
      <c r="AY38" s="1"/>
      <c r="AZ38" s="1"/>
      <c r="BA38" s="1"/>
      <c r="BB38" s="1"/>
      <c r="BC38" s="1"/>
      <c r="BD38" s="1"/>
    </row>
    <row r="39" spans="1:61" ht="15" customHeight="1" x14ac:dyDescent="0.25">
      <c r="A39" s="3"/>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
      <c r="AV39" s="1"/>
      <c r="AW39" s="1"/>
      <c r="AX39" s="1"/>
      <c r="AY39" s="1"/>
      <c r="AZ39" s="1"/>
      <c r="BA39" s="1"/>
      <c r="BB39" s="1"/>
      <c r="BC39" s="1"/>
      <c r="BD39" s="1"/>
    </row>
    <row r="40" spans="1:61" ht="15" customHeight="1" x14ac:dyDescent="0.25">
      <c r="A40" s="41">
        <v>3</v>
      </c>
      <c r="B40" s="158" t="s">
        <v>34</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17"/>
      <c r="AR40" s="17"/>
      <c r="AS40" s="17"/>
      <c r="AT40" s="17"/>
      <c r="AU40" s="1"/>
      <c r="AV40" s="1"/>
      <c r="AW40" s="1"/>
      <c r="AX40" s="1"/>
      <c r="AY40" s="1"/>
      <c r="AZ40" s="1"/>
      <c r="BA40" s="1"/>
      <c r="BB40" s="1"/>
      <c r="BC40" s="1"/>
      <c r="BD40" s="1"/>
      <c r="BE40" s="66"/>
      <c r="BH40" s="66"/>
      <c r="BI40" s="66"/>
    </row>
    <row r="41" spans="1:61" ht="15" hidden="1" customHeight="1" x14ac:dyDescent="0.25">
      <c r="A41" s="3"/>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
      <c r="AV41" s="1"/>
      <c r="AW41" s="1"/>
      <c r="AX41" s="1"/>
      <c r="AY41" s="1"/>
      <c r="AZ41" s="1"/>
      <c r="BA41" s="1"/>
      <c r="BB41" s="1"/>
      <c r="BC41" s="1"/>
      <c r="BD41" s="1"/>
    </row>
    <row r="42" spans="1:61" ht="15" customHeight="1" x14ac:dyDescent="0.25">
      <c r="A42" s="3"/>
      <c r="B42" s="17"/>
      <c r="C42" s="96" t="s">
        <v>35</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17"/>
      <c r="AR42" s="17"/>
      <c r="AS42" s="17"/>
      <c r="AT42" s="17"/>
      <c r="AU42" s="1"/>
      <c r="AV42" s="1"/>
      <c r="AW42" s="1"/>
      <c r="AX42" s="1"/>
      <c r="AY42" s="1"/>
      <c r="AZ42" s="1"/>
      <c r="BA42" s="1"/>
      <c r="BB42" s="1"/>
      <c r="BC42" s="1"/>
      <c r="BD42" s="1"/>
      <c r="BE42" s="66"/>
      <c r="BH42" s="66"/>
      <c r="BI42" s="66"/>
    </row>
    <row r="43" spans="1:61" ht="15" hidden="1" customHeight="1" x14ac:dyDescent="0.25">
      <c r="A43" s="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
      <c r="AV43" s="1"/>
      <c r="AW43" s="1"/>
      <c r="AX43" s="1"/>
      <c r="AY43" s="1"/>
      <c r="AZ43" s="1"/>
      <c r="BA43" s="1"/>
      <c r="BB43" s="1"/>
      <c r="BC43" s="1"/>
      <c r="BD43" s="1"/>
    </row>
    <row r="44" spans="1:61" ht="15" customHeight="1" x14ac:dyDescent="0.25">
      <c r="A44" s="3"/>
      <c r="B44" s="17"/>
      <c r="C44" s="96" t="s">
        <v>36</v>
      </c>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17"/>
      <c r="AR44" s="17"/>
      <c r="AS44" s="17"/>
      <c r="AT44" s="17"/>
      <c r="AU44" s="1"/>
      <c r="AV44" s="1"/>
      <c r="AW44" s="1"/>
      <c r="AX44" s="1"/>
      <c r="AY44" s="1"/>
      <c r="AZ44" s="1"/>
      <c r="BA44" s="1"/>
      <c r="BB44" s="1"/>
      <c r="BC44" s="1"/>
      <c r="BD44" s="1"/>
    </row>
    <row r="45" spans="1:61" ht="15" customHeight="1" x14ac:dyDescent="0.25">
      <c r="A45" s="3"/>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
      <c r="AV45" s="1"/>
      <c r="AW45" s="1"/>
      <c r="AX45" s="1"/>
      <c r="AY45" s="1"/>
      <c r="AZ45" s="1"/>
      <c r="BA45" s="1"/>
      <c r="BB45" s="1"/>
      <c r="BC45" s="1"/>
      <c r="BD45" s="1"/>
    </row>
    <row r="46" spans="1:61" ht="15" customHeight="1" x14ac:dyDescent="0.25">
      <c r="A46" s="41">
        <v>4</v>
      </c>
      <c r="B46" s="158" t="s">
        <v>37</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17"/>
      <c r="AR46" s="17"/>
      <c r="AS46" s="17"/>
      <c r="AT46" s="17"/>
      <c r="AU46" s="1"/>
      <c r="AV46" s="1"/>
      <c r="AW46" s="1"/>
      <c r="AX46" s="1"/>
      <c r="AY46" s="1"/>
      <c r="AZ46" s="1"/>
      <c r="BA46" s="1"/>
      <c r="BB46" s="1"/>
      <c r="BC46" s="1"/>
      <c r="BD46" s="1"/>
    </row>
    <row r="47" spans="1:61" ht="15" customHeight="1" x14ac:dyDescent="0.25">
      <c r="A47" s="3"/>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
      <c r="AV47" s="1"/>
      <c r="AW47" s="1"/>
      <c r="AX47" s="1"/>
      <c r="AY47" s="1"/>
      <c r="AZ47" s="1"/>
      <c r="BA47" s="1"/>
      <c r="BB47" s="1"/>
      <c r="BC47" s="1"/>
      <c r="BD47" s="1"/>
    </row>
    <row r="48" spans="1:61" ht="15" customHeight="1" x14ac:dyDescent="0.25">
      <c r="A48" s="3"/>
      <c r="B48" s="178" t="s">
        <v>38</v>
      </c>
      <c r="C48" s="96"/>
      <c r="D48" s="96"/>
      <c r="E48" s="96"/>
      <c r="F48" s="96"/>
      <c r="G48" s="96"/>
      <c r="H48" s="96"/>
      <c r="I48" s="96"/>
      <c r="J48" s="96"/>
      <c r="K48" s="96"/>
      <c r="L48" s="96"/>
      <c r="M48" s="96"/>
      <c r="N48" s="96"/>
      <c r="O48" s="96"/>
      <c r="P48" s="17"/>
      <c r="Q48" s="25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9"/>
      <c r="AQ48" s="17"/>
      <c r="AR48" s="17"/>
      <c r="AS48" s="17"/>
      <c r="AT48" s="17"/>
      <c r="AU48" s="1"/>
      <c r="AV48" s="1"/>
      <c r="AW48" s="1"/>
      <c r="AX48" s="1"/>
      <c r="AY48" s="1"/>
      <c r="AZ48" s="1"/>
      <c r="BA48" s="1"/>
      <c r="BB48" s="1"/>
      <c r="BC48" s="1"/>
      <c r="BD48" s="1"/>
    </row>
    <row r="49" spans="1:56" ht="2.25" customHeight="1" x14ac:dyDescent="0.25">
      <c r="A49" s="3"/>
      <c r="B49" s="17"/>
      <c r="C49" s="17"/>
      <c r="D49" s="17"/>
      <c r="E49" s="17"/>
      <c r="F49" s="17"/>
      <c r="G49" s="17"/>
      <c r="H49" s="17"/>
      <c r="I49" s="17"/>
      <c r="J49" s="17"/>
      <c r="K49" s="17"/>
      <c r="L49" s="17"/>
      <c r="M49" s="17"/>
      <c r="N49" s="16"/>
      <c r="O49" s="17"/>
      <c r="P49" s="17"/>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17"/>
      <c r="AR49" s="17"/>
      <c r="AS49" s="17"/>
      <c r="AT49" s="17"/>
      <c r="AU49" s="1"/>
      <c r="AV49" s="1"/>
      <c r="AW49" s="1"/>
      <c r="AX49" s="1"/>
      <c r="AY49" s="1"/>
      <c r="AZ49" s="1"/>
      <c r="BA49" s="1"/>
      <c r="BB49" s="1"/>
      <c r="BC49" s="1"/>
      <c r="BD49" s="1"/>
    </row>
    <row r="50" spans="1:56" ht="15" customHeight="1" x14ac:dyDescent="0.25">
      <c r="A50" s="3"/>
      <c r="B50" s="178" t="s">
        <v>39</v>
      </c>
      <c r="C50" s="96"/>
      <c r="D50" s="96"/>
      <c r="E50" s="96"/>
      <c r="F50" s="96"/>
      <c r="G50" s="96"/>
      <c r="H50" s="96"/>
      <c r="I50" s="96"/>
      <c r="J50" s="96"/>
      <c r="K50" s="96"/>
      <c r="L50" s="96"/>
      <c r="M50" s="96"/>
      <c r="N50" s="96"/>
      <c r="O50" s="96"/>
      <c r="P50" s="17"/>
      <c r="Q50" s="258"/>
      <c r="R50" s="259"/>
      <c r="S50" s="259"/>
      <c r="T50" s="259"/>
      <c r="U50" s="259"/>
      <c r="V50" s="259"/>
      <c r="W50" s="259"/>
      <c r="X50" s="259"/>
      <c r="Y50" s="259"/>
      <c r="Z50" s="259"/>
      <c r="AA50" s="259"/>
      <c r="AB50" s="259"/>
      <c r="AC50" s="259"/>
      <c r="AD50" s="259"/>
      <c r="AE50" s="259"/>
      <c r="AF50" s="259"/>
      <c r="AG50" s="259"/>
      <c r="AH50" s="259"/>
      <c r="AI50" s="259"/>
      <c r="AJ50" s="259"/>
      <c r="AK50" s="260"/>
      <c r="AL50" s="42"/>
      <c r="AM50" s="235"/>
      <c r="AN50" s="236"/>
      <c r="AO50" s="236"/>
      <c r="AP50" s="237"/>
      <c r="AQ50" s="17"/>
      <c r="AR50" s="17"/>
      <c r="AS50" s="17"/>
      <c r="AT50" s="17"/>
      <c r="AU50" s="1"/>
      <c r="AV50" s="1"/>
      <c r="AW50" s="1"/>
      <c r="AX50" s="1"/>
      <c r="AY50" s="1"/>
      <c r="AZ50" s="1"/>
      <c r="BA50" s="1"/>
      <c r="BB50" s="1"/>
      <c r="BC50" s="1"/>
      <c r="BD50" s="1"/>
    </row>
    <row r="51" spans="1:56" ht="2.25" customHeight="1" x14ac:dyDescent="0.25">
      <c r="A51" s="3"/>
      <c r="B51" s="17"/>
      <c r="C51" s="17"/>
      <c r="D51" s="17"/>
      <c r="E51" s="17"/>
      <c r="F51" s="17"/>
      <c r="G51" s="17"/>
      <c r="H51" s="17"/>
      <c r="I51" s="17"/>
      <c r="J51" s="17"/>
      <c r="K51" s="17"/>
      <c r="L51" s="17"/>
      <c r="M51" s="17"/>
      <c r="N51" s="16"/>
      <c r="O51" s="17"/>
      <c r="P51" s="17"/>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17"/>
      <c r="AR51" s="17"/>
      <c r="AS51" s="17"/>
      <c r="AT51" s="17"/>
      <c r="AU51" s="1"/>
      <c r="AV51" s="1"/>
      <c r="AW51" s="1"/>
      <c r="AX51" s="1"/>
      <c r="AY51" s="1"/>
      <c r="AZ51" s="1"/>
      <c r="BA51" s="1"/>
      <c r="BB51" s="1"/>
      <c r="BC51" s="1"/>
      <c r="BD51" s="1"/>
    </row>
    <row r="52" spans="1:56" ht="15" customHeight="1" x14ac:dyDescent="0.25">
      <c r="A52" s="3"/>
      <c r="B52" s="178" t="s">
        <v>40</v>
      </c>
      <c r="C52" s="96"/>
      <c r="D52" s="96"/>
      <c r="E52" s="96"/>
      <c r="F52" s="96"/>
      <c r="G52" s="96"/>
      <c r="H52" s="96"/>
      <c r="I52" s="96"/>
      <c r="J52" s="96"/>
      <c r="K52" s="96"/>
      <c r="L52" s="96"/>
      <c r="M52" s="96"/>
      <c r="N52" s="96"/>
      <c r="O52" s="96"/>
      <c r="P52" s="17"/>
      <c r="Q52" s="235"/>
      <c r="R52" s="236"/>
      <c r="S52" s="236"/>
      <c r="T52" s="237"/>
      <c r="U52" s="42"/>
      <c r="V52" s="261"/>
      <c r="W52" s="273"/>
      <c r="X52" s="273"/>
      <c r="Y52" s="273"/>
      <c r="Z52" s="273"/>
      <c r="AA52" s="273"/>
      <c r="AB52" s="273"/>
      <c r="AC52" s="273"/>
      <c r="AD52" s="273"/>
      <c r="AE52" s="273"/>
      <c r="AF52" s="273"/>
      <c r="AG52" s="273"/>
      <c r="AH52" s="273"/>
      <c r="AI52" s="273"/>
      <c r="AJ52" s="273"/>
      <c r="AK52" s="273"/>
      <c r="AL52" s="273"/>
      <c r="AM52" s="273"/>
      <c r="AN52" s="273"/>
      <c r="AO52" s="273"/>
      <c r="AP52" s="274"/>
      <c r="AQ52" s="17"/>
      <c r="AR52" s="17"/>
      <c r="AS52" s="17"/>
      <c r="AT52" s="17"/>
      <c r="AU52" s="1"/>
      <c r="AV52" s="1"/>
      <c r="AW52" s="1"/>
      <c r="AX52" s="1"/>
      <c r="AY52" s="1"/>
      <c r="AZ52" s="1"/>
      <c r="BA52" s="1"/>
      <c r="BB52" s="1"/>
      <c r="BC52" s="1"/>
      <c r="BD52" s="1"/>
    </row>
    <row r="53" spans="1:56" ht="2.25" customHeight="1" x14ac:dyDescent="0.25">
      <c r="A53" s="3"/>
      <c r="B53" s="43"/>
      <c r="C53" s="17"/>
      <c r="D53" s="17"/>
      <c r="E53" s="17"/>
      <c r="F53" s="17"/>
      <c r="G53" s="17"/>
      <c r="H53" s="17"/>
      <c r="I53" s="17"/>
      <c r="J53" s="17"/>
      <c r="K53" s="17"/>
      <c r="L53" s="17"/>
      <c r="M53" s="17"/>
      <c r="N53" s="17"/>
      <c r="O53" s="17"/>
      <c r="P53" s="17"/>
      <c r="Q53" s="44"/>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17"/>
      <c r="AR53" s="17"/>
      <c r="AS53" s="17"/>
      <c r="AT53" s="17"/>
      <c r="AU53" s="1"/>
      <c r="AV53" s="1"/>
      <c r="AW53" s="1"/>
      <c r="AX53" s="1"/>
      <c r="AY53" s="1"/>
      <c r="AZ53" s="1"/>
      <c r="BA53" s="1"/>
      <c r="BB53" s="1"/>
      <c r="BC53" s="1"/>
      <c r="BD53" s="1"/>
    </row>
    <row r="54" spans="1:56" ht="15" customHeight="1" x14ac:dyDescent="0.25">
      <c r="A54" s="3"/>
      <c r="B54" s="178" t="s">
        <v>41</v>
      </c>
      <c r="C54" s="96"/>
      <c r="D54" s="96"/>
      <c r="E54" s="96"/>
      <c r="F54" s="96"/>
      <c r="G54" s="96"/>
      <c r="H54" s="96"/>
      <c r="I54" s="96"/>
      <c r="J54" s="96"/>
      <c r="K54" s="96"/>
      <c r="L54" s="96"/>
      <c r="M54" s="96"/>
      <c r="N54" s="96"/>
      <c r="O54" s="96"/>
      <c r="P54" s="17"/>
      <c r="Q54" s="68"/>
      <c r="R54" s="69"/>
      <c r="S54" s="69"/>
      <c r="T54" s="69"/>
      <c r="U54" s="65"/>
      <c r="V54" s="69"/>
      <c r="W54" s="69"/>
      <c r="X54" s="69"/>
      <c r="Y54" s="65"/>
      <c r="Z54" s="69"/>
      <c r="AA54" s="69"/>
      <c r="AB54" s="69"/>
      <c r="AC54" s="65"/>
      <c r="AD54" s="45"/>
      <c r="AE54" s="45"/>
      <c r="AF54" s="45"/>
      <c r="AG54" s="45"/>
      <c r="AH54" s="45"/>
      <c r="AI54" s="45"/>
      <c r="AJ54" s="45"/>
      <c r="AK54" s="45"/>
      <c r="AL54" s="45"/>
      <c r="AM54" s="45"/>
      <c r="AN54" s="45"/>
      <c r="AO54" s="45"/>
      <c r="AP54" s="45"/>
      <c r="AQ54" s="17"/>
      <c r="AR54" s="17"/>
      <c r="AS54" s="17"/>
      <c r="AT54" s="17"/>
      <c r="AU54" s="1"/>
      <c r="AV54" s="1"/>
      <c r="AW54" s="1"/>
      <c r="AX54" s="1"/>
      <c r="AY54" s="1"/>
      <c r="AZ54" s="1"/>
      <c r="BA54" s="1"/>
      <c r="BB54" s="1"/>
      <c r="BC54" s="1"/>
      <c r="BD54" s="1"/>
    </row>
    <row r="55" spans="1:56" ht="15" customHeight="1" x14ac:dyDescent="0.25">
      <c r="A55" s="3"/>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
      <c r="AV55" s="1"/>
      <c r="AW55" s="1"/>
      <c r="AX55" s="1"/>
      <c r="AY55" s="1"/>
      <c r="AZ55" s="1"/>
      <c r="BA55" s="1"/>
      <c r="BB55" s="1"/>
      <c r="BC55" s="1"/>
      <c r="BD55" s="1"/>
    </row>
    <row r="56" spans="1:56" ht="15" customHeight="1" x14ac:dyDescent="0.25">
      <c r="A56" s="41">
        <v>5</v>
      </c>
      <c r="B56" s="158" t="s">
        <v>42</v>
      </c>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17"/>
      <c r="AR56" s="17"/>
      <c r="AS56" s="17"/>
      <c r="AT56" s="17"/>
      <c r="AU56" s="1"/>
      <c r="AV56" s="1"/>
      <c r="AW56" s="1"/>
      <c r="AX56" s="1"/>
      <c r="AY56" s="1"/>
      <c r="AZ56" s="1"/>
      <c r="BA56" s="1"/>
      <c r="BB56" s="1"/>
      <c r="BC56" s="1"/>
      <c r="BD56" s="1"/>
    </row>
    <row r="57" spans="1:56" ht="15" customHeight="1" x14ac:dyDescent="0.25">
      <c r="A57" s="3"/>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
      <c r="AV57" s="1"/>
      <c r="AW57" s="1"/>
      <c r="AX57" s="1"/>
      <c r="AY57" s="1"/>
      <c r="AZ57" s="1"/>
      <c r="BA57" s="1"/>
      <c r="BB57" s="1"/>
      <c r="BC57" s="1"/>
      <c r="BD57" s="1"/>
    </row>
    <row r="58" spans="1:56" ht="15" customHeight="1" x14ac:dyDescent="0.25">
      <c r="A58" s="3"/>
      <c r="B58" s="178" t="s">
        <v>38</v>
      </c>
      <c r="C58" s="96"/>
      <c r="D58" s="96"/>
      <c r="E58" s="96"/>
      <c r="F58" s="96"/>
      <c r="G58" s="96"/>
      <c r="H58" s="96"/>
      <c r="I58" s="96"/>
      <c r="J58" s="96"/>
      <c r="K58" s="96"/>
      <c r="L58" s="96"/>
      <c r="M58" s="96"/>
      <c r="N58" s="96"/>
      <c r="O58" s="96"/>
      <c r="P58" s="17"/>
      <c r="Q58" s="25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9"/>
      <c r="AQ58" s="17"/>
      <c r="AR58" s="17"/>
      <c r="AS58" s="17"/>
      <c r="AT58" s="17"/>
      <c r="AU58" s="1"/>
      <c r="AV58" s="1"/>
      <c r="AW58" s="1"/>
      <c r="AX58" s="1"/>
      <c r="AY58" s="1"/>
      <c r="AZ58" s="1"/>
      <c r="BA58" s="1"/>
      <c r="BB58" s="1"/>
      <c r="BC58" s="1"/>
      <c r="BD58" s="1"/>
    </row>
    <row r="59" spans="1:56" ht="2.25" customHeight="1" x14ac:dyDescent="0.25">
      <c r="A59" s="3"/>
      <c r="B59" s="17"/>
      <c r="C59" s="17"/>
      <c r="D59" s="17"/>
      <c r="E59" s="17"/>
      <c r="F59" s="17"/>
      <c r="G59" s="17"/>
      <c r="H59" s="17"/>
      <c r="I59" s="17"/>
      <c r="J59" s="17"/>
      <c r="K59" s="17"/>
      <c r="L59" s="17"/>
      <c r="M59" s="17"/>
      <c r="N59" s="16"/>
      <c r="O59" s="17"/>
      <c r="P59" s="17"/>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17"/>
      <c r="AR59" s="17"/>
      <c r="AS59" s="17"/>
      <c r="AT59" s="17"/>
      <c r="AU59" s="1"/>
      <c r="AV59" s="1"/>
      <c r="AW59" s="1"/>
      <c r="AX59" s="1"/>
      <c r="AY59" s="1"/>
      <c r="AZ59" s="1"/>
      <c r="BA59" s="1"/>
      <c r="BB59" s="1"/>
      <c r="BC59" s="1"/>
      <c r="BD59" s="1"/>
    </row>
    <row r="60" spans="1:56" ht="15" customHeight="1" x14ac:dyDescent="0.25">
      <c r="A60" s="3"/>
      <c r="B60" s="178" t="s">
        <v>39</v>
      </c>
      <c r="C60" s="96"/>
      <c r="D60" s="96"/>
      <c r="E60" s="96"/>
      <c r="F60" s="96"/>
      <c r="G60" s="96"/>
      <c r="H60" s="96"/>
      <c r="I60" s="96"/>
      <c r="J60" s="96"/>
      <c r="K60" s="96"/>
      <c r="L60" s="96"/>
      <c r="M60" s="96"/>
      <c r="N60" s="96"/>
      <c r="O60" s="96"/>
      <c r="P60" s="17"/>
      <c r="Q60" s="261"/>
      <c r="R60" s="273"/>
      <c r="S60" s="273"/>
      <c r="T60" s="273"/>
      <c r="U60" s="273"/>
      <c r="V60" s="273"/>
      <c r="W60" s="273"/>
      <c r="X60" s="273"/>
      <c r="Y60" s="273"/>
      <c r="Z60" s="273"/>
      <c r="AA60" s="273"/>
      <c r="AB60" s="273"/>
      <c r="AC60" s="273"/>
      <c r="AD60" s="273"/>
      <c r="AE60" s="273"/>
      <c r="AF60" s="273"/>
      <c r="AG60" s="273"/>
      <c r="AH60" s="273"/>
      <c r="AI60" s="273"/>
      <c r="AJ60" s="273"/>
      <c r="AK60" s="274"/>
      <c r="AL60" s="42"/>
      <c r="AM60" s="235"/>
      <c r="AN60" s="236"/>
      <c r="AO60" s="236"/>
      <c r="AP60" s="237"/>
      <c r="AQ60" s="17"/>
      <c r="AR60" s="17"/>
      <c r="AS60" s="17"/>
      <c r="AT60" s="17"/>
      <c r="AU60" s="1"/>
      <c r="AV60" s="1"/>
      <c r="AW60" s="1"/>
      <c r="AX60" s="1"/>
      <c r="AY60" s="1"/>
      <c r="AZ60" s="1"/>
      <c r="BA60" s="1"/>
      <c r="BB60" s="1"/>
      <c r="BC60" s="1"/>
      <c r="BD60" s="1"/>
    </row>
    <row r="61" spans="1:56" ht="2.25" customHeight="1" x14ac:dyDescent="0.25">
      <c r="A61" s="3"/>
      <c r="B61" s="17"/>
      <c r="C61" s="17"/>
      <c r="D61" s="17"/>
      <c r="E61" s="17"/>
      <c r="F61" s="17"/>
      <c r="G61" s="17"/>
      <c r="H61" s="17"/>
      <c r="I61" s="17"/>
      <c r="J61" s="17"/>
      <c r="K61" s="17"/>
      <c r="L61" s="17"/>
      <c r="M61" s="17"/>
      <c r="N61" s="16"/>
      <c r="O61" s="17"/>
      <c r="P61" s="17"/>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17"/>
      <c r="AR61" s="17"/>
      <c r="AS61" s="17"/>
      <c r="AT61" s="17"/>
      <c r="AU61" s="1"/>
      <c r="AV61" s="1"/>
      <c r="AW61" s="1"/>
      <c r="AX61" s="1"/>
      <c r="AY61" s="1"/>
      <c r="AZ61" s="1"/>
      <c r="BA61" s="1"/>
      <c r="BB61" s="1"/>
      <c r="BC61" s="1"/>
      <c r="BD61" s="1"/>
    </row>
    <row r="62" spans="1:56" ht="15" customHeight="1" x14ac:dyDescent="0.25">
      <c r="A62" s="3"/>
      <c r="B62" s="178" t="s">
        <v>40</v>
      </c>
      <c r="C62" s="96"/>
      <c r="D62" s="96"/>
      <c r="E62" s="96"/>
      <c r="F62" s="96"/>
      <c r="G62" s="96"/>
      <c r="H62" s="96"/>
      <c r="I62" s="96"/>
      <c r="J62" s="96"/>
      <c r="K62" s="96"/>
      <c r="L62" s="96"/>
      <c r="M62" s="96"/>
      <c r="N62" s="96"/>
      <c r="O62" s="96"/>
      <c r="P62" s="17"/>
      <c r="Q62" s="235"/>
      <c r="R62" s="236"/>
      <c r="S62" s="236"/>
      <c r="T62" s="237"/>
      <c r="U62" s="42"/>
      <c r="V62" s="261"/>
      <c r="W62" s="273"/>
      <c r="X62" s="273"/>
      <c r="Y62" s="273"/>
      <c r="Z62" s="273"/>
      <c r="AA62" s="273"/>
      <c r="AB62" s="273"/>
      <c r="AC62" s="273"/>
      <c r="AD62" s="273"/>
      <c r="AE62" s="273"/>
      <c r="AF62" s="273"/>
      <c r="AG62" s="273"/>
      <c r="AH62" s="273"/>
      <c r="AI62" s="273"/>
      <c r="AJ62" s="273"/>
      <c r="AK62" s="273"/>
      <c r="AL62" s="273"/>
      <c r="AM62" s="273"/>
      <c r="AN62" s="273"/>
      <c r="AO62" s="273"/>
      <c r="AP62" s="274"/>
      <c r="AQ62" s="17"/>
      <c r="AR62" s="17"/>
      <c r="AS62" s="17"/>
      <c r="AT62" s="17"/>
      <c r="AU62" s="1"/>
      <c r="AV62" s="1"/>
      <c r="AW62" s="1"/>
      <c r="AX62" s="1"/>
      <c r="AY62" s="1"/>
      <c r="AZ62" s="1"/>
      <c r="BA62" s="1"/>
      <c r="BB62" s="1"/>
      <c r="BC62" s="1"/>
      <c r="BD62" s="1"/>
    </row>
    <row r="63" spans="1:56" ht="15" customHeight="1" x14ac:dyDescent="0.25">
      <c r="A63" s="3"/>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
      <c r="AV63" s="1"/>
      <c r="AW63" s="1"/>
      <c r="AX63" s="1"/>
      <c r="AY63" s="1"/>
      <c r="AZ63" s="1"/>
      <c r="BA63" s="1"/>
      <c r="BB63" s="1"/>
      <c r="BC63" s="1"/>
      <c r="BD63" s="1"/>
    </row>
    <row r="64" spans="1:56" ht="15" customHeight="1" x14ac:dyDescent="0.25">
      <c r="A64" s="41">
        <v>6</v>
      </c>
      <c r="B64" s="158" t="s">
        <v>43</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17"/>
      <c r="AR64" s="17"/>
      <c r="AS64" s="17"/>
      <c r="AT64" s="17"/>
      <c r="AU64" s="1"/>
      <c r="AV64" s="1"/>
      <c r="AW64" s="1"/>
      <c r="AX64" s="1"/>
      <c r="AY64" s="1"/>
      <c r="AZ64" s="1"/>
      <c r="BA64" s="1"/>
      <c r="BB64" s="1"/>
      <c r="BC64" s="1"/>
      <c r="BD64" s="1"/>
    </row>
    <row r="65" spans="1:56" ht="2.25" customHeight="1" x14ac:dyDescent="0.25">
      <c r="A65" s="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
      <c r="AV65" s="1"/>
      <c r="AW65" s="1"/>
      <c r="AX65" s="1"/>
      <c r="AY65" s="1"/>
      <c r="AZ65" s="1"/>
      <c r="BA65" s="1"/>
      <c r="BB65" s="1"/>
      <c r="BC65" s="1"/>
      <c r="BD65" s="1"/>
    </row>
    <row r="66" spans="1:56" ht="15" customHeight="1" x14ac:dyDescent="0.25">
      <c r="A66" s="3"/>
      <c r="B66" s="178" t="s">
        <v>38</v>
      </c>
      <c r="C66" s="96"/>
      <c r="D66" s="96"/>
      <c r="E66" s="96"/>
      <c r="F66" s="96"/>
      <c r="G66" s="96"/>
      <c r="H66" s="96"/>
      <c r="I66" s="96"/>
      <c r="J66" s="96"/>
      <c r="K66" s="96"/>
      <c r="L66" s="96"/>
      <c r="M66" s="96"/>
      <c r="N66" s="96"/>
      <c r="O66" s="96"/>
      <c r="P66" s="17"/>
      <c r="Q66" s="25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9"/>
      <c r="AQ66" s="17"/>
      <c r="AR66" s="17"/>
      <c r="AS66" s="17"/>
      <c r="AT66" s="17"/>
      <c r="AU66" s="1"/>
      <c r="AV66" s="1"/>
      <c r="AW66" s="1"/>
      <c r="AX66" s="1"/>
      <c r="AY66" s="1"/>
      <c r="AZ66" s="1"/>
      <c r="BA66" s="1"/>
      <c r="BB66" s="1"/>
      <c r="BC66" s="1"/>
      <c r="BD66" s="1"/>
    </row>
    <row r="67" spans="1:56" ht="2.25" customHeight="1" x14ac:dyDescent="0.25">
      <c r="A67" s="3"/>
      <c r="B67" s="17"/>
      <c r="C67" s="17"/>
      <c r="D67" s="17"/>
      <c r="E67" s="17"/>
      <c r="F67" s="17"/>
      <c r="G67" s="17"/>
      <c r="H67" s="17"/>
      <c r="I67" s="17"/>
      <c r="J67" s="17"/>
      <c r="K67" s="17"/>
      <c r="L67" s="17"/>
      <c r="M67" s="17"/>
      <c r="N67" s="16"/>
      <c r="O67" s="17"/>
      <c r="P67" s="17"/>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17"/>
      <c r="AR67" s="17"/>
      <c r="AS67" s="17"/>
      <c r="AT67" s="17"/>
      <c r="AU67" s="1"/>
      <c r="AV67" s="1"/>
      <c r="AW67" s="1"/>
      <c r="AX67" s="1"/>
      <c r="AY67" s="1"/>
      <c r="AZ67" s="1"/>
      <c r="BA67" s="1"/>
      <c r="BB67" s="1"/>
      <c r="BC67" s="1"/>
      <c r="BD67" s="1"/>
    </row>
    <row r="68" spans="1:56" ht="15" customHeight="1" x14ac:dyDescent="0.25">
      <c r="A68" s="3"/>
      <c r="B68" s="178" t="s">
        <v>39</v>
      </c>
      <c r="C68" s="96"/>
      <c r="D68" s="96"/>
      <c r="E68" s="96"/>
      <c r="F68" s="96"/>
      <c r="G68" s="96"/>
      <c r="H68" s="96"/>
      <c r="I68" s="96"/>
      <c r="J68" s="96"/>
      <c r="K68" s="96"/>
      <c r="L68" s="96"/>
      <c r="M68" s="96"/>
      <c r="N68" s="96"/>
      <c r="O68" s="96"/>
      <c r="P68" s="17"/>
      <c r="Q68" s="258"/>
      <c r="R68" s="259"/>
      <c r="S68" s="259"/>
      <c r="T68" s="259"/>
      <c r="U68" s="259"/>
      <c r="V68" s="259"/>
      <c r="W68" s="259"/>
      <c r="X68" s="259"/>
      <c r="Y68" s="259"/>
      <c r="Z68" s="259"/>
      <c r="AA68" s="259"/>
      <c r="AB68" s="259"/>
      <c r="AC68" s="259"/>
      <c r="AD68" s="259"/>
      <c r="AE68" s="259"/>
      <c r="AF68" s="259"/>
      <c r="AG68" s="259"/>
      <c r="AH68" s="259"/>
      <c r="AI68" s="259"/>
      <c r="AJ68" s="259"/>
      <c r="AK68" s="260"/>
      <c r="AL68" s="42"/>
      <c r="AM68" s="235"/>
      <c r="AN68" s="236"/>
      <c r="AO68" s="236"/>
      <c r="AP68" s="237"/>
      <c r="AQ68" s="17"/>
      <c r="AR68" s="17"/>
      <c r="AS68" s="17"/>
      <c r="AT68" s="17"/>
      <c r="AU68" s="1"/>
      <c r="AV68" s="1"/>
      <c r="AW68" s="1"/>
      <c r="AX68" s="1"/>
      <c r="AY68" s="1"/>
      <c r="AZ68" s="1"/>
      <c r="BA68" s="1"/>
      <c r="BB68" s="1"/>
      <c r="BC68" s="1"/>
      <c r="BD68" s="1"/>
    </row>
    <row r="69" spans="1:56" ht="2.25" customHeight="1" x14ac:dyDescent="0.25">
      <c r="A69" s="3"/>
      <c r="B69" s="17"/>
      <c r="C69" s="17"/>
      <c r="D69" s="17"/>
      <c r="E69" s="17"/>
      <c r="F69" s="17"/>
      <c r="G69" s="17"/>
      <c r="H69" s="17"/>
      <c r="I69" s="17"/>
      <c r="J69" s="17"/>
      <c r="K69" s="17"/>
      <c r="L69" s="17"/>
      <c r="M69" s="17"/>
      <c r="N69" s="16"/>
      <c r="O69" s="17"/>
      <c r="P69" s="17"/>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17"/>
      <c r="AR69" s="17"/>
      <c r="AS69" s="17"/>
      <c r="AT69" s="17"/>
      <c r="AU69" s="1"/>
      <c r="AV69" s="1"/>
      <c r="AW69" s="1"/>
      <c r="AX69" s="1"/>
      <c r="AY69" s="1"/>
      <c r="AZ69" s="1"/>
      <c r="BA69" s="1"/>
      <c r="BB69" s="1"/>
      <c r="BC69" s="1"/>
      <c r="BD69" s="1"/>
    </row>
    <row r="70" spans="1:56" ht="15" customHeight="1" x14ac:dyDescent="0.25">
      <c r="A70" s="3"/>
      <c r="B70" s="178" t="s">
        <v>40</v>
      </c>
      <c r="C70" s="96"/>
      <c r="D70" s="96"/>
      <c r="E70" s="96"/>
      <c r="F70" s="96"/>
      <c r="G70" s="96"/>
      <c r="H70" s="96"/>
      <c r="I70" s="96"/>
      <c r="J70" s="96"/>
      <c r="K70" s="96"/>
      <c r="L70" s="96"/>
      <c r="M70" s="96"/>
      <c r="N70" s="96"/>
      <c r="O70" s="96"/>
      <c r="P70" s="17"/>
      <c r="Q70" s="235"/>
      <c r="R70" s="236"/>
      <c r="S70" s="236"/>
      <c r="T70" s="237"/>
      <c r="U70" s="42"/>
      <c r="V70" s="261"/>
      <c r="W70" s="273"/>
      <c r="X70" s="273"/>
      <c r="Y70" s="273"/>
      <c r="Z70" s="273"/>
      <c r="AA70" s="273"/>
      <c r="AB70" s="273"/>
      <c r="AC70" s="273"/>
      <c r="AD70" s="273"/>
      <c r="AE70" s="273"/>
      <c r="AF70" s="273"/>
      <c r="AG70" s="273"/>
      <c r="AH70" s="273"/>
      <c r="AI70" s="273"/>
      <c r="AJ70" s="273"/>
      <c r="AK70" s="273"/>
      <c r="AL70" s="273"/>
      <c r="AM70" s="273"/>
      <c r="AN70" s="273"/>
      <c r="AO70" s="273"/>
      <c r="AP70" s="274"/>
      <c r="AQ70" s="17"/>
      <c r="AR70" s="17"/>
      <c r="AS70" s="17"/>
      <c r="AT70" s="17"/>
      <c r="AU70" s="1"/>
      <c r="AV70" s="1"/>
      <c r="AW70" s="1"/>
      <c r="AX70" s="1"/>
      <c r="AY70" s="1"/>
      <c r="AZ70" s="1"/>
      <c r="BA70" s="1"/>
      <c r="BB70" s="1"/>
      <c r="BC70" s="1"/>
      <c r="BD70" s="1"/>
    </row>
    <row r="71" spans="1:56" ht="2.25" customHeight="1" x14ac:dyDescent="0.25">
      <c r="A71" s="3"/>
      <c r="B71" s="17"/>
      <c r="C71" s="17"/>
      <c r="D71" s="17"/>
      <c r="E71" s="17"/>
      <c r="F71" s="17"/>
      <c r="G71" s="17"/>
      <c r="H71" s="17"/>
      <c r="I71" s="17"/>
      <c r="J71" s="17"/>
      <c r="K71" s="17"/>
      <c r="L71" s="17"/>
      <c r="M71" s="17"/>
      <c r="N71" s="17"/>
      <c r="O71" s="17"/>
      <c r="P71" s="17"/>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17"/>
      <c r="AR71" s="17"/>
      <c r="AS71" s="17"/>
      <c r="AT71" s="17"/>
      <c r="AU71" s="1"/>
      <c r="AV71" s="1"/>
      <c r="AW71" s="1"/>
      <c r="AX71" s="1"/>
      <c r="AY71" s="1"/>
      <c r="AZ71" s="1"/>
      <c r="BA71" s="1"/>
      <c r="BB71" s="1"/>
      <c r="BC71" s="1"/>
      <c r="BD71" s="1"/>
    </row>
    <row r="72" spans="1:56" ht="30" customHeight="1" x14ac:dyDescent="0.25">
      <c r="A72" s="3"/>
      <c r="B72" s="284" t="s">
        <v>44</v>
      </c>
      <c r="C72" s="96"/>
      <c r="D72" s="96"/>
      <c r="E72" s="96"/>
      <c r="F72" s="96"/>
      <c r="G72" s="96"/>
      <c r="H72" s="96"/>
      <c r="I72" s="96"/>
      <c r="J72" s="96"/>
      <c r="K72" s="96"/>
      <c r="L72" s="96"/>
      <c r="M72" s="96"/>
      <c r="N72" s="96"/>
      <c r="O72" s="96"/>
      <c r="P72" s="17"/>
      <c r="Q72" s="25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9"/>
      <c r="AQ72" s="17"/>
      <c r="AR72" s="17"/>
      <c r="AS72" s="17"/>
      <c r="AT72" s="17"/>
      <c r="AU72" s="1"/>
      <c r="AV72" s="1"/>
      <c r="AW72" s="1"/>
      <c r="AX72" s="1"/>
      <c r="AY72" s="1"/>
      <c r="AZ72" s="1"/>
      <c r="BA72" s="1"/>
      <c r="BB72" s="1"/>
      <c r="BC72" s="1"/>
      <c r="BD72" s="1"/>
    </row>
    <row r="73" spans="1:56" ht="15" customHeight="1" x14ac:dyDescent="0.25">
      <c r="A73" s="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
      <c r="AV73" s="1"/>
      <c r="AW73" s="1"/>
      <c r="AX73" s="1"/>
      <c r="AY73" s="1"/>
      <c r="AZ73" s="1"/>
      <c r="BA73" s="1"/>
      <c r="BB73" s="1"/>
      <c r="BC73" s="1"/>
      <c r="BD73" s="1"/>
    </row>
    <row r="74" spans="1:56" ht="15" customHeight="1" x14ac:dyDescent="0.25">
      <c r="A74" s="41">
        <v>7</v>
      </c>
      <c r="B74" s="158" t="s">
        <v>45</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17"/>
      <c r="AR74" s="17"/>
      <c r="AS74" s="17"/>
      <c r="AT74" s="17"/>
      <c r="AU74" s="1"/>
      <c r="AV74" s="1"/>
      <c r="AW74" s="1"/>
      <c r="AX74" s="1"/>
      <c r="AY74" s="1"/>
      <c r="AZ74" s="1"/>
      <c r="BA74" s="1"/>
      <c r="BB74" s="1"/>
      <c r="BC74" s="1"/>
      <c r="BD74" s="1"/>
    </row>
    <row r="75" spans="1:56" ht="2.25" customHeight="1" x14ac:dyDescent="0.25">
      <c r="A75" s="41"/>
      <c r="B75" s="24"/>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
      <c r="AV75" s="1"/>
      <c r="AW75" s="1"/>
      <c r="AX75" s="1"/>
      <c r="AY75" s="1"/>
      <c r="AZ75" s="1"/>
      <c r="BA75" s="1"/>
      <c r="BB75" s="1"/>
      <c r="BC75" s="1"/>
      <c r="BD75" s="1"/>
    </row>
    <row r="76" spans="1:56" ht="15" customHeight="1" x14ac:dyDescent="0.25">
      <c r="A76" s="3"/>
      <c r="B76" s="97" t="s">
        <v>46</v>
      </c>
      <c r="C76" s="96"/>
      <c r="D76" s="96"/>
      <c r="E76" s="96"/>
      <c r="F76" s="96"/>
      <c r="G76" s="96"/>
      <c r="H76" s="96"/>
      <c r="I76" s="96"/>
      <c r="J76" s="96"/>
      <c r="K76" s="96"/>
      <c r="L76" s="96"/>
      <c r="M76" s="96"/>
      <c r="N76" s="96"/>
      <c r="O76" s="96"/>
      <c r="P76" s="17"/>
      <c r="Q76" s="25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9"/>
      <c r="AQ76" s="17"/>
      <c r="AR76" s="17"/>
      <c r="AS76" s="17"/>
      <c r="AT76" s="17"/>
      <c r="AU76" s="1"/>
      <c r="AV76" s="1"/>
      <c r="AW76" s="1"/>
      <c r="AX76" s="1"/>
      <c r="AY76" s="1"/>
      <c r="AZ76" s="1"/>
      <c r="BA76" s="1"/>
      <c r="BB76" s="1"/>
      <c r="BC76" s="1"/>
      <c r="BD76" s="1"/>
    </row>
    <row r="77" spans="1:56" ht="2.25" customHeight="1" x14ac:dyDescent="0.25">
      <c r="A77" s="3"/>
      <c r="B77" s="17"/>
      <c r="C77" s="17"/>
      <c r="D77" s="17"/>
      <c r="E77" s="17"/>
      <c r="F77" s="17"/>
      <c r="G77" s="17"/>
      <c r="H77" s="17"/>
      <c r="I77" s="17"/>
      <c r="J77" s="17"/>
      <c r="K77" s="17"/>
      <c r="L77" s="17"/>
      <c r="M77" s="17"/>
      <c r="N77" s="17"/>
      <c r="O77" s="17"/>
      <c r="P77" s="17"/>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17"/>
      <c r="AR77" s="17"/>
      <c r="AS77" s="17"/>
      <c r="AT77" s="17"/>
      <c r="AU77" s="1"/>
      <c r="AV77" s="1"/>
      <c r="AW77" s="1"/>
      <c r="AX77" s="1"/>
      <c r="AY77" s="1"/>
      <c r="AZ77" s="1"/>
      <c r="BA77" s="1"/>
      <c r="BB77" s="1"/>
      <c r="BC77" s="1"/>
      <c r="BD77" s="1"/>
    </row>
    <row r="78" spans="1:56" ht="15" customHeight="1" x14ac:dyDescent="0.25">
      <c r="A78" s="3"/>
      <c r="B78" s="97" t="s">
        <v>39</v>
      </c>
      <c r="C78" s="96"/>
      <c r="D78" s="96"/>
      <c r="E78" s="96"/>
      <c r="F78" s="96"/>
      <c r="G78" s="96"/>
      <c r="H78" s="96"/>
      <c r="I78" s="96"/>
      <c r="J78" s="96"/>
      <c r="K78" s="96"/>
      <c r="L78" s="96"/>
      <c r="M78" s="96"/>
      <c r="N78" s="96"/>
      <c r="O78" s="96"/>
      <c r="P78" s="17"/>
      <c r="Q78" s="258"/>
      <c r="R78" s="259"/>
      <c r="S78" s="259"/>
      <c r="T78" s="259"/>
      <c r="U78" s="259"/>
      <c r="V78" s="259"/>
      <c r="W78" s="259"/>
      <c r="X78" s="259"/>
      <c r="Y78" s="259"/>
      <c r="Z78" s="259"/>
      <c r="AA78" s="259"/>
      <c r="AB78" s="259"/>
      <c r="AC78" s="259"/>
      <c r="AD78" s="259"/>
      <c r="AE78" s="259"/>
      <c r="AF78" s="259"/>
      <c r="AG78" s="259"/>
      <c r="AH78" s="259"/>
      <c r="AI78" s="259"/>
      <c r="AJ78" s="259"/>
      <c r="AK78" s="260"/>
      <c r="AL78" s="42"/>
      <c r="AM78" s="235"/>
      <c r="AN78" s="236"/>
      <c r="AO78" s="236"/>
      <c r="AP78" s="237"/>
      <c r="AQ78" s="17"/>
      <c r="AR78" s="17"/>
      <c r="AS78" s="17"/>
      <c r="AT78" s="17"/>
      <c r="AU78" s="1"/>
      <c r="AV78" s="1"/>
      <c r="AW78" s="1"/>
      <c r="AX78" s="1"/>
      <c r="AY78" s="1"/>
      <c r="AZ78" s="1"/>
      <c r="BA78" s="1"/>
      <c r="BB78" s="1"/>
      <c r="BC78" s="1"/>
      <c r="BD78" s="1"/>
    </row>
    <row r="79" spans="1:56" ht="2.25" customHeight="1" x14ac:dyDescent="0.25">
      <c r="A79" s="3"/>
      <c r="B79" s="17"/>
      <c r="C79" s="17"/>
      <c r="D79" s="17"/>
      <c r="E79" s="17"/>
      <c r="F79" s="17"/>
      <c r="G79" s="17"/>
      <c r="H79" s="17"/>
      <c r="I79" s="17"/>
      <c r="J79" s="17"/>
      <c r="K79" s="17"/>
      <c r="L79" s="17"/>
      <c r="M79" s="17"/>
      <c r="N79" s="17"/>
      <c r="O79" s="17"/>
      <c r="P79" s="17"/>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17"/>
      <c r="AR79" s="17"/>
      <c r="AS79" s="17"/>
      <c r="AT79" s="17"/>
      <c r="AU79" s="1"/>
      <c r="AV79" s="1"/>
      <c r="AW79" s="1"/>
      <c r="AX79" s="1"/>
      <c r="AY79" s="1"/>
      <c r="AZ79" s="1"/>
      <c r="BA79" s="1"/>
      <c r="BB79" s="1"/>
      <c r="BC79" s="1"/>
      <c r="BD79" s="1"/>
    </row>
    <row r="80" spans="1:56" ht="15" customHeight="1" x14ac:dyDescent="0.25">
      <c r="A80" s="3"/>
      <c r="B80" s="97" t="s">
        <v>40</v>
      </c>
      <c r="C80" s="96"/>
      <c r="D80" s="96"/>
      <c r="E80" s="96"/>
      <c r="F80" s="96"/>
      <c r="G80" s="96"/>
      <c r="H80" s="96"/>
      <c r="I80" s="96"/>
      <c r="J80" s="96"/>
      <c r="K80" s="96"/>
      <c r="L80" s="96"/>
      <c r="M80" s="96"/>
      <c r="N80" s="96"/>
      <c r="O80" s="96"/>
      <c r="P80" s="17"/>
      <c r="Q80" s="235"/>
      <c r="R80" s="236"/>
      <c r="S80" s="236"/>
      <c r="T80" s="237"/>
      <c r="U80" s="42"/>
      <c r="V80" s="261"/>
      <c r="W80" s="273"/>
      <c r="X80" s="273"/>
      <c r="Y80" s="273"/>
      <c r="Z80" s="273"/>
      <c r="AA80" s="273"/>
      <c r="AB80" s="273"/>
      <c r="AC80" s="273"/>
      <c r="AD80" s="273"/>
      <c r="AE80" s="273"/>
      <c r="AF80" s="273"/>
      <c r="AG80" s="273"/>
      <c r="AH80" s="273"/>
      <c r="AI80" s="273"/>
      <c r="AJ80" s="273"/>
      <c r="AK80" s="273"/>
      <c r="AL80" s="273"/>
      <c r="AM80" s="273"/>
      <c r="AN80" s="273"/>
      <c r="AO80" s="273"/>
      <c r="AP80" s="274"/>
      <c r="AQ80" s="17"/>
      <c r="AR80" s="17"/>
      <c r="AS80" s="17"/>
      <c r="AT80" s="17"/>
      <c r="AU80" s="1"/>
      <c r="AV80" s="1"/>
      <c r="AW80" s="1"/>
      <c r="AX80" s="1"/>
      <c r="AY80" s="1"/>
      <c r="AZ80" s="1"/>
      <c r="BA80" s="1"/>
      <c r="BB80" s="1"/>
      <c r="BC80" s="1"/>
      <c r="BD80" s="1"/>
    </row>
    <row r="81" spans="1:56" ht="2.25" customHeight="1" x14ac:dyDescent="0.25">
      <c r="A81" s="3"/>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
      <c r="AV81" s="1"/>
      <c r="AW81" s="1"/>
      <c r="AX81" s="1"/>
      <c r="AY81" s="1"/>
      <c r="AZ81" s="1"/>
      <c r="BA81" s="1"/>
      <c r="BB81" s="1"/>
      <c r="BC81" s="1"/>
      <c r="BD81" s="1"/>
    </row>
    <row r="82" spans="1:56" ht="15" customHeight="1"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17"/>
      <c r="AR82" s="17"/>
      <c r="AS82" s="17"/>
      <c r="AT82" s="17"/>
      <c r="AU82" s="1"/>
      <c r="AV82" s="1"/>
      <c r="AW82" s="1"/>
      <c r="AX82" s="1"/>
      <c r="AY82" s="1"/>
      <c r="AZ82" s="1"/>
      <c r="BA82" s="1"/>
      <c r="BB82" s="1"/>
      <c r="BC82" s="1"/>
      <c r="BD82" s="1"/>
    </row>
    <row r="83" spans="1:56" ht="15" customHeight="1" x14ac:dyDescent="0.25">
      <c r="A83" s="41">
        <v>8</v>
      </c>
      <c r="B83" s="158" t="s">
        <v>47</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17"/>
      <c r="AR83" s="17"/>
      <c r="AS83" s="17"/>
      <c r="AT83" s="17"/>
      <c r="AU83" s="1"/>
      <c r="AV83" s="1"/>
      <c r="AW83" s="1"/>
      <c r="AX83" s="1"/>
      <c r="AY83" s="1"/>
      <c r="AZ83" s="1"/>
      <c r="BA83" s="1"/>
      <c r="BB83" s="1"/>
      <c r="BC83" s="1"/>
      <c r="BD83" s="1"/>
    </row>
    <row r="84" spans="1:56" ht="2.25" customHeight="1" x14ac:dyDescent="0.25">
      <c r="A84" s="3"/>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
      <c r="AV84" s="1"/>
      <c r="AW84" s="1"/>
      <c r="AX84" s="1"/>
      <c r="AY84" s="1"/>
      <c r="AZ84" s="1"/>
      <c r="BA84" s="1"/>
      <c r="BB84" s="1"/>
      <c r="BC84" s="1"/>
      <c r="BD84" s="1"/>
    </row>
    <row r="85" spans="1:56" ht="45" customHeight="1" x14ac:dyDescent="0.25">
      <c r="A85" s="3"/>
      <c r="B85" s="102" t="s">
        <v>48</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7"/>
      <c r="AR85" s="17"/>
      <c r="AS85" s="17"/>
      <c r="AT85" s="17"/>
      <c r="AU85" s="1"/>
      <c r="AV85" s="1"/>
      <c r="AW85" s="1"/>
      <c r="AX85" s="1"/>
      <c r="AY85" s="1"/>
      <c r="AZ85" s="1"/>
      <c r="BA85" s="1"/>
      <c r="BB85" s="1"/>
      <c r="BC85" s="1"/>
      <c r="BD85" s="1"/>
    </row>
    <row r="86" spans="1:56" ht="15" customHeight="1" x14ac:dyDescent="0.25">
      <c r="A86" s="3"/>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
      <c r="AV86" s="1"/>
      <c r="AW86" s="1"/>
      <c r="AX86" s="1"/>
      <c r="AY86" s="1"/>
      <c r="AZ86" s="1"/>
      <c r="BA86" s="1"/>
      <c r="BB86" s="1"/>
      <c r="BC86" s="1"/>
      <c r="BD86" s="1"/>
    </row>
    <row r="87" spans="1:56" ht="15" customHeight="1" x14ac:dyDescent="0.25">
      <c r="A87" s="3"/>
      <c r="B87" s="110" t="s">
        <v>49</v>
      </c>
      <c r="C87" s="96"/>
      <c r="D87" s="96"/>
      <c r="E87" s="96"/>
      <c r="F87" s="96"/>
      <c r="G87" s="96"/>
      <c r="H87" s="96"/>
      <c r="I87" s="96"/>
      <c r="J87" s="96"/>
      <c r="K87" s="96"/>
      <c r="L87" s="96"/>
      <c r="M87" s="96"/>
      <c r="N87" s="96"/>
      <c r="O87" s="96"/>
      <c r="P87" s="17"/>
      <c r="Q87" s="264"/>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3"/>
      <c r="AQ87" s="28"/>
      <c r="AR87" s="17"/>
      <c r="AS87" s="17"/>
      <c r="AT87" s="17"/>
      <c r="AU87" s="1"/>
      <c r="AV87" s="1"/>
      <c r="AW87" s="1"/>
      <c r="AX87" s="1"/>
      <c r="AY87" s="1"/>
      <c r="AZ87" s="1"/>
      <c r="BA87" s="1"/>
      <c r="BB87" s="1"/>
      <c r="BC87" s="1"/>
      <c r="BD87" s="1"/>
    </row>
    <row r="88" spans="1:56" ht="2.25" customHeight="1" x14ac:dyDescent="0.25">
      <c r="A88" s="3"/>
      <c r="B88" s="17"/>
      <c r="C88" s="17"/>
      <c r="D88" s="17"/>
      <c r="E88" s="17"/>
      <c r="F88" s="17"/>
      <c r="G88" s="17"/>
      <c r="H88" s="17"/>
      <c r="I88" s="17"/>
      <c r="J88" s="17"/>
      <c r="K88" s="17"/>
      <c r="L88" s="17"/>
      <c r="M88" s="17"/>
      <c r="N88" s="17"/>
      <c r="O88" s="17"/>
      <c r="P88" s="16"/>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
      <c r="AV88" s="1"/>
      <c r="AW88" s="1"/>
      <c r="AX88" s="1"/>
      <c r="AY88" s="1"/>
      <c r="AZ88" s="1"/>
      <c r="BA88" s="1"/>
      <c r="BB88" s="1"/>
      <c r="BC88" s="1"/>
      <c r="BD88" s="1"/>
    </row>
    <row r="89" spans="1:56" ht="15" customHeight="1" x14ac:dyDescent="0.25">
      <c r="A89" s="3"/>
      <c r="B89" s="110" t="s">
        <v>50</v>
      </c>
      <c r="C89" s="96"/>
      <c r="D89" s="96"/>
      <c r="E89" s="96"/>
      <c r="F89" s="96"/>
      <c r="G89" s="96"/>
      <c r="H89" s="96"/>
      <c r="I89" s="96"/>
      <c r="J89" s="96"/>
      <c r="K89" s="96"/>
      <c r="L89" s="96"/>
      <c r="M89" s="96"/>
      <c r="N89" s="96"/>
      <c r="O89" s="96"/>
      <c r="P89" s="17"/>
      <c r="Q89" s="264"/>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3"/>
      <c r="AQ89" s="28"/>
      <c r="AR89" s="17"/>
      <c r="AS89" s="17"/>
      <c r="AT89" s="17"/>
      <c r="AU89" s="1"/>
      <c r="AV89" s="1"/>
      <c r="AW89" s="1"/>
      <c r="AX89" s="1"/>
      <c r="AY89" s="1"/>
      <c r="AZ89" s="1"/>
      <c r="BA89" s="1"/>
      <c r="BB89" s="1"/>
      <c r="BC89" s="1"/>
      <c r="BD89" s="1"/>
    </row>
    <row r="90" spans="1:56" ht="2.25" customHeight="1" x14ac:dyDescent="0.25">
      <c r="A90" s="3"/>
      <c r="B90" s="17"/>
      <c r="C90" s="17"/>
      <c r="D90" s="17"/>
      <c r="E90" s="17"/>
      <c r="F90" s="17"/>
      <c r="G90" s="17"/>
      <c r="H90" s="17"/>
      <c r="I90" s="17"/>
      <c r="J90" s="17"/>
      <c r="K90" s="17"/>
      <c r="L90" s="17"/>
      <c r="M90" s="17"/>
      <c r="N90" s="17"/>
      <c r="O90" s="17"/>
      <c r="P90" s="16"/>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28"/>
      <c r="AR90" s="17"/>
      <c r="AS90" s="17"/>
      <c r="AT90" s="17"/>
      <c r="AU90" s="1"/>
      <c r="AV90" s="1"/>
      <c r="AW90" s="1"/>
      <c r="AX90" s="1"/>
      <c r="AY90" s="1"/>
      <c r="AZ90" s="1"/>
      <c r="BA90" s="1"/>
      <c r="BB90" s="1"/>
      <c r="BC90" s="1"/>
      <c r="BD90" s="1"/>
    </row>
    <row r="91" spans="1:56" ht="15" customHeight="1" x14ac:dyDescent="0.25">
      <c r="A91" s="3"/>
      <c r="B91" s="110" t="s">
        <v>51</v>
      </c>
      <c r="C91" s="96"/>
      <c r="D91" s="96"/>
      <c r="E91" s="96"/>
      <c r="F91" s="96"/>
      <c r="G91" s="96"/>
      <c r="H91" s="96"/>
      <c r="I91" s="96"/>
      <c r="J91" s="96"/>
      <c r="K91" s="96"/>
      <c r="L91" s="96"/>
      <c r="M91" s="96"/>
      <c r="N91" s="96"/>
      <c r="O91" s="96"/>
      <c r="P91" s="17"/>
      <c r="Q91" s="264"/>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3"/>
      <c r="AQ91" s="28"/>
      <c r="AR91" s="17"/>
      <c r="AS91" s="17"/>
      <c r="AT91" s="17"/>
      <c r="AU91" s="1"/>
      <c r="AV91" s="1"/>
      <c r="AW91" s="1"/>
      <c r="AX91" s="1"/>
      <c r="AY91" s="1"/>
      <c r="AZ91" s="1"/>
      <c r="BA91" s="1"/>
      <c r="BB91" s="1"/>
      <c r="BC91" s="1"/>
      <c r="BD91" s="1"/>
    </row>
    <row r="92" spans="1:56" ht="2.25" customHeight="1" x14ac:dyDescent="0.25">
      <c r="A92" s="3"/>
      <c r="B92" s="17"/>
      <c r="C92" s="17"/>
      <c r="D92" s="17"/>
      <c r="E92" s="17"/>
      <c r="F92" s="17"/>
      <c r="G92" s="17"/>
      <c r="H92" s="17"/>
      <c r="I92" s="17"/>
      <c r="J92" s="17"/>
      <c r="K92" s="17"/>
      <c r="L92" s="17"/>
      <c r="M92" s="17"/>
      <c r="N92" s="17"/>
      <c r="O92" s="17"/>
      <c r="P92" s="16"/>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
      <c r="AV92" s="1"/>
      <c r="AW92" s="1"/>
      <c r="AX92" s="1"/>
      <c r="AY92" s="1"/>
      <c r="AZ92" s="1"/>
      <c r="BA92" s="1"/>
      <c r="BB92" s="1"/>
      <c r="BC92" s="1"/>
      <c r="BD92" s="1"/>
    </row>
    <row r="93" spans="1:56" ht="15" customHeight="1" x14ac:dyDescent="0.25">
      <c r="A93" s="3"/>
      <c r="B93" s="110" t="s">
        <v>52</v>
      </c>
      <c r="C93" s="96"/>
      <c r="D93" s="96"/>
      <c r="E93" s="96"/>
      <c r="F93" s="96"/>
      <c r="G93" s="96"/>
      <c r="H93" s="96"/>
      <c r="I93" s="96"/>
      <c r="J93" s="96"/>
      <c r="K93" s="96"/>
      <c r="L93" s="96"/>
      <c r="M93" s="96"/>
      <c r="N93" s="96"/>
      <c r="O93" s="96"/>
      <c r="P93" s="17"/>
      <c r="Q93" s="265"/>
      <c r="R93" s="266"/>
      <c r="S93" s="266"/>
      <c r="T93" s="266"/>
      <c r="U93" s="266"/>
      <c r="V93" s="267"/>
      <c r="W93" s="96" t="s">
        <v>53</v>
      </c>
      <c r="X93" s="96"/>
      <c r="Y93" s="17"/>
      <c r="Z93" s="265"/>
      <c r="AA93" s="266"/>
      <c r="AB93" s="266"/>
      <c r="AC93" s="266"/>
      <c r="AD93" s="266"/>
      <c r="AE93" s="267"/>
      <c r="AF93" s="96" t="s">
        <v>54</v>
      </c>
      <c r="AG93" s="96"/>
      <c r="AH93" s="17"/>
      <c r="AI93" s="265"/>
      <c r="AJ93" s="266"/>
      <c r="AK93" s="266"/>
      <c r="AL93" s="266"/>
      <c r="AM93" s="266"/>
      <c r="AN93" s="267"/>
      <c r="AO93" s="96" t="s">
        <v>55</v>
      </c>
      <c r="AP93" s="96"/>
      <c r="AQ93" s="17"/>
      <c r="AR93" s="17"/>
      <c r="AS93" s="17"/>
      <c r="AT93" s="17"/>
      <c r="AU93" s="1"/>
      <c r="AV93" s="1"/>
      <c r="AW93" s="1"/>
      <c r="AX93" s="1"/>
      <c r="AY93" s="1"/>
      <c r="AZ93" s="1"/>
      <c r="BA93" s="1"/>
      <c r="BB93" s="1"/>
      <c r="BC93" s="1"/>
      <c r="BD93" s="1"/>
    </row>
    <row r="94" spans="1:56" ht="15" customHeight="1" x14ac:dyDescent="0.25">
      <c r="A94" s="3"/>
      <c r="B94" s="17"/>
      <c r="C94" s="17"/>
      <c r="D94" s="17"/>
      <c r="E94" s="17"/>
      <c r="F94" s="17"/>
      <c r="G94" s="17"/>
      <c r="H94" s="17"/>
      <c r="I94" s="17"/>
      <c r="J94" s="17"/>
      <c r="K94" s="17"/>
      <c r="L94" s="17"/>
      <c r="M94" s="17"/>
      <c r="N94" s="17"/>
      <c r="O94" s="17"/>
      <c r="P94" s="16"/>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
      <c r="AV94" s="1"/>
      <c r="AW94" s="1"/>
      <c r="AX94" s="1"/>
      <c r="AY94" s="1"/>
      <c r="AZ94" s="1"/>
      <c r="BA94" s="1"/>
      <c r="BB94" s="1"/>
      <c r="BC94" s="1"/>
      <c r="BD94" s="1"/>
    </row>
    <row r="95" spans="1:56" ht="15" customHeight="1" x14ac:dyDescent="0.25">
      <c r="A95" s="3"/>
      <c r="B95" s="110" t="s">
        <v>56</v>
      </c>
      <c r="C95" s="110"/>
      <c r="D95" s="110"/>
      <c r="E95" s="110"/>
      <c r="F95" s="110"/>
      <c r="G95" s="110"/>
      <c r="H95" s="110"/>
      <c r="I95" s="110"/>
      <c r="J95" s="110"/>
      <c r="K95" s="110"/>
      <c r="L95" s="110"/>
      <c r="M95" s="110"/>
      <c r="N95" s="110"/>
      <c r="O95" s="110"/>
      <c r="P95" s="17"/>
      <c r="Q95" s="17" t="s">
        <v>57</v>
      </c>
      <c r="R95" s="46"/>
      <c r="S95" s="47"/>
      <c r="T95" s="47"/>
      <c r="U95" s="17"/>
      <c r="V95" s="17" t="s">
        <v>58</v>
      </c>
      <c r="W95" s="17"/>
      <c r="X95" s="46"/>
      <c r="Y95" s="47"/>
      <c r="Z95" s="47"/>
      <c r="AA95" s="28"/>
      <c r="AB95" s="17" t="s">
        <v>59</v>
      </c>
      <c r="AC95" s="46"/>
      <c r="AD95" s="47"/>
      <c r="AE95" s="47"/>
      <c r="AF95" s="47"/>
      <c r="AG95" s="47"/>
      <c r="AH95" s="17"/>
      <c r="AI95" s="17"/>
      <c r="AJ95" s="17"/>
      <c r="AK95" s="17"/>
      <c r="AL95" s="48"/>
      <c r="AM95" s="48"/>
      <c r="AN95" s="48"/>
      <c r="AO95" s="48"/>
      <c r="AP95" s="48"/>
      <c r="AQ95" s="28"/>
      <c r="AR95" s="17"/>
      <c r="AS95" s="17"/>
      <c r="AT95" s="17"/>
      <c r="AU95" s="1"/>
      <c r="AV95" s="1"/>
      <c r="AW95" s="1"/>
      <c r="AX95" s="1"/>
      <c r="AY95" s="1"/>
      <c r="AZ95" s="1"/>
      <c r="BA95" s="1"/>
      <c r="BB95" s="1"/>
      <c r="BC95" s="1"/>
      <c r="BD95" s="1"/>
    </row>
    <row r="96" spans="1:56" ht="15" customHeight="1" x14ac:dyDescent="0.25">
      <c r="A96" s="3"/>
      <c r="B96" s="17"/>
      <c r="C96" s="17"/>
      <c r="D96" s="17"/>
      <c r="E96" s="17"/>
      <c r="F96" s="17"/>
      <c r="G96" s="17"/>
      <c r="H96" s="17"/>
      <c r="I96" s="17"/>
      <c r="J96" s="17"/>
      <c r="K96" s="17"/>
      <c r="L96" s="17"/>
      <c r="M96" s="17"/>
      <c r="N96" s="17"/>
      <c r="O96" s="17"/>
      <c r="P96" s="16"/>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
      <c r="AV96" s="1"/>
      <c r="AW96" s="1"/>
      <c r="AX96" s="1"/>
      <c r="AY96" s="1"/>
      <c r="AZ96" s="1"/>
      <c r="BA96" s="1"/>
      <c r="BB96" s="1"/>
      <c r="BC96" s="1"/>
      <c r="BD96" s="1"/>
    </row>
    <row r="97" spans="1:57" ht="15" customHeight="1" x14ac:dyDescent="0.25">
      <c r="A97" s="41">
        <v>9</v>
      </c>
      <c r="B97" s="117" t="s">
        <v>60</v>
      </c>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7"/>
      <c r="AR97" s="17"/>
      <c r="AS97" s="17"/>
      <c r="AT97" s="17"/>
      <c r="AU97" s="1"/>
      <c r="AV97" s="1"/>
      <c r="AW97" s="1"/>
      <c r="AX97" s="1"/>
      <c r="AY97" s="1"/>
      <c r="AZ97" s="1"/>
      <c r="BA97" s="1"/>
      <c r="BB97" s="1"/>
      <c r="BC97" s="1"/>
      <c r="BD97" s="1"/>
    </row>
    <row r="98" spans="1:57" ht="15" hidden="1" customHeight="1" x14ac:dyDescent="0.25">
      <c r="A98" s="3"/>
      <c r="B98" s="17"/>
      <c r="C98" s="17"/>
      <c r="D98" s="17"/>
      <c r="E98" s="17"/>
      <c r="F98" s="17"/>
      <c r="G98" s="17"/>
      <c r="H98" s="17"/>
      <c r="I98" s="17"/>
      <c r="J98" s="17"/>
      <c r="K98" s="17"/>
      <c r="L98" s="17"/>
      <c r="M98" s="17"/>
      <c r="N98" s="17"/>
      <c r="O98" s="17"/>
      <c r="P98" s="16"/>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
      <c r="AV98" s="1"/>
      <c r="AW98" s="1"/>
      <c r="AX98" s="1"/>
      <c r="AY98" s="1"/>
      <c r="AZ98" s="1"/>
      <c r="BA98" s="1"/>
      <c r="BB98" s="1"/>
      <c r="BC98" s="1"/>
      <c r="BD98" s="1"/>
    </row>
    <row r="99" spans="1:57" ht="15" customHeight="1" x14ac:dyDescent="0.25">
      <c r="A99" s="3"/>
      <c r="B99" s="17"/>
      <c r="C99" s="96" t="s">
        <v>61</v>
      </c>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17"/>
      <c r="AR99" s="17"/>
      <c r="AS99" s="17"/>
      <c r="AT99" s="17"/>
      <c r="AU99" s="1"/>
      <c r="AV99" s="1"/>
      <c r="AW99" s="1"/>
      <c r="AX99" s="1"/>
      <c r="AY99" s="1"/>
      <c r="AZ99" s="1"/>
      <c r="BA99" s="1"/>
      <c r="BB99" s="1"/>
      <c r="BC99" s="1"/>
      <c r="BD99" s="1"/>
    </row>
    <row r="100" spans="1:57" ht="15" hidden="1" customHeight="1" x14ac:dyDescent="0.25">
      <c r="A100" s="3"/>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
      <c r="AV100" s="1"/>
      <c r="AW100" s="1"/>
      <c r="AX100" s="1"/>
      <c r="AY100" s="1"/>
      <c r="AZ100" s="1"/>
      <c r="BA100" s="1"/>
      <c r="BB100" s="1"/>
      <c r="BC100" s="1"/>
      <c r="BD100" s="1"/>
    </row>
    <row r="101" spans="1:57" ht="15" customHeight="1" x14ac:dyDescent="0.25">
      <c r="A101" s="3"/>
      <c r="B101" s="17"/>
      <c r="C101" s="96" t="s">
        <v>62</v>
      </c>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17"/>
      <c r="AR101" s="17"/>
      <c r="AS101" s="17"/>
      <c r="AT101" s="17"/>
      <c r="AU101" s="1"/>
      <c r="AV101" s="1"/>
      <c r="AW101" s="1"/>
      <c r="AX101" s="1"/>
      <c r="AY101" s="1"/>
      <c r="AZ101" s="1"/>
      <c r="BA101" s="1"/>
      <c r="BB101" s="1"/>
      <c r="BC101" s="1"/>
      <c r="BD101" s="1"/>
    </row>
    <row r="102" spans="1:57" ht="15" customHeight="1" x14ac:dyDescent="0.25">
      <c r="A102" s="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
      <c r="AV102" s="1"/>
      <c r="AW102" s="1"/>
      <c r="AX102" s="1"/>
      <c r="AY102" s="1"/>
      <c r="AZ102" s="1"/>
      <c r="BA102" s="1"/>
      <c r="BB102" s="1"/>
      <c r="BC102" s="1"/>
      <c r="BD102" s="1"/>
    </row>
    <row r="103" spans="1:57" ht="15" customHeight="1" x14ac:dyDescent="0.25">
      <c r="A103" s="41">
        <v>10</v>
      </c>
      <c r="B103" s="158" t="s">
        <v>63</v>
      </c>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17"/>
      <c r="AR103" s="17"/>
      <c r="AS103" s="17"/>
      <c r="AT103" s="17"/>
      <c r="AU103" s="1"/>
      <c r="AV103" s="1"/>
      <c r="AW103" s="1"/>
      <c r="AX103" s="1"/>
      <c r="AY103" s="1"/>
      <c r="AZ103" s="1"/>
      <c r="BA103" s="1"/>
      <c r="BB103" s="1"/>
      <c r="BC103" s="1"/>
      <c r="BD103" s="1"/>
    </row>
    <row r="104" spans="1:57" ht="15" customHeight="1" x14ac:dyDescent="0.25">
      <c r="A104" s="3"/>
      <c r="B104" s="102" t="s">
        <v>64</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7"/>
      <c r="AR104" s="17"/>
      <c r="AS104" s="17"/>
      <c r="AT104" s="17"/>
      <c r="AU104" s="1"/>
      <c r="AV104" s="1"/>
      <c r="AW104" s="1"/>
      <c r="AX104" s="1"/>
      <c r="AY104" s="1"/>
      <c r="AZ104" s="1"/>
      <c r="BA104" s="1"/>
      <c r="BB104" s="1"/>
      <c r="BC104" s="1"/>
      <c r="BD104" s="1"/>
    </row>
    <row r="105" spans="1:57" ht="15" customHeight="1" x14ac:dyDescent="0.25">
      <c r="A105" s="3"/>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7"/>
      <c r="AR105" s="17"/>
      <c r="AS105" s="17"/>
      <c r="AT105" s="17"/>
      <c r="AU105" s="1"/>
      <c r="AV105" s="1"/>
      <c r="AW105" s="1"/>
      <c r="AX105" s="1"/>
      <c r="AY105" s="1"/>
      <c r="AZ105" s="1"/>
      <c r="BA105" s="1"/>
      <c r="BB105" s="1"/>
      <c r="BC105" s="1"/>
      <c r="BD105" s="1"/>
    </row>
    <row r="106" spans="1:57" ht="15" customHeight="1" x14ac:dyDescent="0.25">
      <c r="A106" s="3"/>
      <c r="B106" s="17"/>
      <c r="C106" s="96" t="s">
        <v>35</v>
      </c>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17"/>
      <c r="AR106" s="17"/>
      <c r="AS106" s="17"/>
      <c r="AT106" s="17"/>
      <c r="AU106" s="1"/>
      <c r="AV106" s="1"/>
      <c r="AW106" s="1"/>
      <c r="AX106" s="1"/>
      <c r="AY106" s="1"/>
      <c r="AZ106" s="1"/>
      <c r="BA106" s="1"/>
      <c r="BB106" s="1"/>
      <c r="BC106" s="1"/>
      <c r="BD106" s="1"/>
    </row>
    <row r="107" spans="1:57" ht="2.25" customHeight="1" x14ac:dyDescent="0.25">
      <c r="A107" s="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
      <c r="AV107" s="1"/>
      <c r="AW107" s="1"/>
      <c r="AX107" s="1"/>
      <c r="AY107" s="1"/>
      <c r="AZ107" s="1"/>
      <c r="BA107" s="1"/>
      <c r="BB107" s="1"/>
      <c r="BC107" s="1"/>
      <c r="BD107" s="1"/>
    </row>
    <row r="108" spans="1:57" ht="15" customHeight="1" x14ac:dyDescent="0.25">
      <c r="A108" s="3"/>
      <c r="B108" s="17"/>
      <c r="C108" s="96" t="s">
        <v>36</v>
      </c>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17"/>
      <c r="AR108" s="17"/>
      <c r="AS108" s="17"/>
      <c r="AT108" s="17"/>
      <c r="AU108" s="1"/>
      <c r="AV108" s="1"/>
      <c r="AW108" s="1"/>
      <c r="AX108" s="1"/>
      <c r="AY108" s="1"/>
      <c r="AZ108" s="1"/>
      <c r="BA108" s="1"/>
      <c r="BB108" s="1"/>
      <c r="BC108" s="1"/>
      <c r="BD108" s="1"/>
    </row>
    <row r="109" spans="1:57" ht="15" customHeight="1" x14ac:dyDescent="0.25">
      <c r="A109" s="3"/>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
      <c r="AV109" s="1"/>
      <c r="AW109" s="1"/>
      <c r="AX109" s="1"/>
      <c r="AY109" s="1"/>
      <c r="AZ109" s="1"/>
      <c r="BA109" s="1"/>
      <c r="BB109" s="1"/>
      <c r="BC109" s="1"/>
      <c r="BD109" s="1"/>
    </row>
    <row r="110" spans="1:57" ht="15" customHeight="1" x14ac:dyDescent="0.25">
      <c r="A110" s="41">
        <v>11</v>
      </c>
      <c r="B110" s="158" t="s">
        <v>65</v>
      </c>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17"/>
      <c r="AR110" s="17"/>
      <c r="AS110" s="17"/>
      <c r="AT110" s="17"/>
      <c r="AU110" s="1"/>
      <c r="AV110" s="1"/>
      <c r="AW110" s="1"/>
      <c r="AX110" s="1"/>
      <c r="AY110" s="1"/>
      <c r="AZ110" s="1"/>
      <c r="BA110" s="1"/>
      <c r="BB110" s="1"/>
      <c r="BC110" s="1"/>
      <c r="BD110" s="1"/>
    </row>
    <row r="111" spans="1:57" ht="2.25" customHeight="1" x14ac:dyDescent="0.25">
      <c r="A111" s="41"/>
      <c r="B111" s="24"/>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
      <c r="AV111" s="1"/>
      <c r="AW111" s="1"/>
      <c r="AX111" s="1"/>
      <c r="AY111" s="1"/>
      <c r="AZ111" s="1"/>
      <c r="BA111" s="1"/>
      <c r="BB111" s="1"/>
      <c r="BC111" s="1"/>
      <c r="BD111" s="1"/>
    </row>
    <row r="112" spans="1:57" ht="15" customHeight="1" x14ac:dyDescent="0.25">
      <c r="A112" s="3"/>
      <c r="B112" s="97" t="s">
        <v>66</v>
      </c>
      <c r="C112" s="96"/>
      <c r="D112" s="96"/>
      <c r="E112" s="96"/>
      <c r="F112" s="96"/>
      <c r="G112" s="96"/>
      <c r="H112" s="96"/>
      <c r="I112" s="96"/>
      <c r="J112" s="96"/>
      <c r="K112" s="96"/>
      <c r="L112" s="96"/>
      <c r="M112" s="96"/>
      <c r="N112" s="96"/>
      <c r="O112" s="96"/>
      <c r="P112" s="17"/>
      <c r="Q112" s="25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9"/>
      <c r="AQ112" s="17"/>
      <c r="AR112" s="17"/>
      <c r="AS112" s="17"/>
      <c r="AT112" s="17"/>
      <c r="AU112" s="1"/>
      <c r="AV112" s="1"/>
      <c r="AW112" s="1"/>
      <c r="AX112" s="1"/>
      <c r="AY112" s="1"/>
      <c r="AZ112" s="1"/>
      <c r="BA112" s="1"/>
      <c r="BB112" s="1"/>
      <c r="BC112" s="1"/>
      <c r="BD112" s="1"/>
      <c r="BE112" s="66"/>
    </row>
    <row r="113" spans="1:56" ht="2.25" customHeight="1" x14ac:dyDescent="0.25">
      <c r="A113" s="3"/>
      <c r="B113" s="17"/>
      <c r="C113" s="17"/>
      <c r="D113" s="17"/>
      <c r="E113" s="17"/>
      <c r="F113" s="17"/>
      <c r="G113" s="17"/>
      <c r="H113" s="17"/>
      <c r="I113" s="17"/>
      <c r="J113" s="17"/>
      <c r="K113" s="17"/>
      <c r="L113" s="17"/>
      <c r="M113" s="17"/>
      <c r="N113" s="17"/>
      <c r="O113" s="17"/>
      <c r="P113" s="17"/>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17"/>
      <c r="AR113" s="17"/>
      <c r="AS113" s="17"/>
      <c r="AT113" s="17"/>
      <c r="AU113" s="1"/>
      <c r="AV113" s="1"/>
      <c r="AW113" s="1"/>
      <c r="AX113" s="1"/>
      <c r="AY113" s="1"/>
      <c r="AZ113" s="1"/>
      <c r="BA113" s="1"/>
      <c r="BB113" s="1"/>
      <c r="BC113" s="1"/>
      <c r="BD113" s="1"/>
    </row>
    <row r="114" spans="1:56" ht="15" customHeight="1" x14ac:dyDescent="0.25">
      <c r="A114" s="3"/>
      <c r="B114" s="97" t="s">
        <v>39</v>
      </c>
      <c r="C114" s="96"/>
      <c r="D114" s="96"/>
      <c r="E114" s="96"/>
      <c r="F114" s="96"/>
      <c r="G114" s="96"/>
      <c r="H114" s="96"/>
      <c r="I114" s="96"/>
      <c r="J114" s="96"/>
      <c r="K114" s="96"/>
      <c r="L114" s="96"/>
      <c r="M114" s="96"/>
      <c r="N114" s="96"/>
      <c r="O114" s="96"/>
      <c r="P114" s="17"/>
      <c r="Q114" s="270"/>
      <c r="R114" s="271"/>
      <c r="S114" s="271"/>
      <c r="T114" s="271"/>
      <c r="U114" s="271"/>
      <c r="V114" s="271"/>
      <c r="W114" s="271"/>
      <c r="X114" s="271"/>
      <c r="Y114" s="271"/>
      <c r="Z114" s="271"/>
      <c r="AA114" s="271"/>
      <c r="AB114" s="271"/>
      <c r="AC114" s="271"/>
      <c r="AD114" s="271"/>
      <c r="AE114" s="271"/>
      <c r="AF114" s="271"/>
      <c r="AG114" s="271"/>
      <c r="AH114" s="271"/>
      <c r="AI114" s="271"/>
      <c r="AJ114" s="271"/>
      <c r="AK114" s="272"/>
      <c r="AL114" s="42"/>
      <c r="AM114" s="235"/>
      <c r="AN114" s="236"/>
      <c r="AO114" s="236"/>
      <c r="AP114" s="237"/>
      <c r="AQ114" s="17"/>
      <c r="AR114" s="17"/>
      <c r="AS114" s="17"/>
      <c r="AT114" s="17"/>
      <c r="AU114" s="1"/>
      <c r="AV114" s="1"/>
      <c r="AW114" s="1"/>
      <c r="AX114" s="1"/>
      <c r="AY114" s="1"/>
      <c r="AZ114" s="1"/>
      <c r="BA114" s="1"/>
      <c r="BB114" s="1"/>
      <c r="BC114" s="1"/>
      <c r="BD114" s="1"/>
    </row>
    <row r="115" spans="1:56" ht="2.25" customHeight="1" x14ac:dyDescent="0.25">
      <c r="A115" s="3"/>
      <c r="B115" s="17"/>
      <c r="C115" s="17"/>
      <c r="D115" s="17"/>
      <c r="E115" s="17"/>
      <c r="F115" s="17"/>
      <c r="G115" s="17"/>
      <c r="H115" s="17"/>
      <c r="I115" s="17"/>
      <c r="J115" s="17"/>
      <c r="K115" s="17"/>
      <c r="L115" s="17"/>
      <c r="M115" s="17"/>
      <c r="N115" s="17"/>
      <c r="O115" s="17"/>
      <c r="P115" s="17"/>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17"/>
      <c r="AR115" s="17"/>
      <c r="AS115" s="17"/>
      <c r="AT115" s="17"/>
      <c r="AU115" s="1"/>
      <c r="AV115" s="1"/>
      <c r="AW115" s="1"/>
      <c r="AX115" s="1"/>
      <c r="AY115" s="1"/>
      <c r="AZ115" s="1"/>
      <c r="BA115" s="1"/>
      <c r="BB115" s="1"/>
      <c r="BC115" s="1"/>
      <c r="BD115" s="1"/>
    </row>
    <row r="116" spans="1:56" ht="15" customHeight="1" x14ac:dyDescent="0.25">
      <c r="A116" s="3"/>
      <c r="B116" s="97" t="s">
        <v>40</v>
      </c>
      <c r="C116" s="96"/>
      <c r="D116" s="96"/>
      <c r="E116" s="96"/>
      <c r="F116" s="96"/>
      <c r="G116" s="96"/>
      <c r="H116" s="96"/>
      <c r="I116" s="96"/>
      <c r="J116" s="96"/>
      <c r="K116" s="96"/>
      <c r="L116" s="96"/>
      <c r="M116" s="96"/>
      <c r="N116" s="96"/>
      <c r="O116" s="96"/>
      <c r="P116" s="17"/>
      <c r="Q116" s="235"/>
      <c r="R116" s="236"/>
      <c r="S116" s="236"/>
      <c r="T116" s="237"/>
      <c r="U116" s="42"/>
      <c r="V116" s="261"/>
      <c r="W116" s="273"/>
      <c r="X116" s="273"/>
      <c r="Y116" s="273"/>
      <c r="Z116" s="273"/>
      <c r="AA116" s="273"/>
      <c r="AB116" s="273"/>
      <c r="AC116" s="273"/>
      <c r="AD116" s="273"/>
      <c r="AE116" s="273"/>
      <c r="AF116" s="273"/>
      <c r="AG116" s="273"/>
      <c r="AH116" s="273"/>
      <c r="AI116" s="273"/>
      <c r="AJ116" s="273"/>
      <c r="AK116" s="273"/>
      <c r="AL116" s="273"/>
      <c r="AM116" s="273"/>
      <c r="AN116" s="273"/>
      <c r="AO116" s="273"/>
      <c r="AP116" s="274"/>
      <c r="AQ116" s="17"/>
      <c r="AR116" s="17"/>
      <c r="AS116" s="17"/>
      <c r="AT116" s="17"/>
      <c r="AU116" s="1"/>
      <c r="AV116" s="1"/>
      <c r="AW116" s="1"/>
      <c r="AX116" s="1"/>
      <c r="AY116" s="1"/>
      <c r="AZ116" s="1"/>
      <c r="BA116" s="1"/>
      <c r="BB116" s="1"/>
      <c r="BC116" s="1"/>
      <c r="BD116" s="1"/>
    </row>
    <row r="117" spans="1:56" ht="2.25" customHeight="1" x14ac:dyDescent="0.25">
      <c r="A117" s="3"/>
      <c r="B117" s="17"/>
      <c r="C117" s="17"/>
      <c r="D117" s="17"/>
      <c r="E117" s="17"/>
      <c r="F117" s="17"/>
      <c r="G117" s="17"/>
      <c r="H117" s="17"/>
      <c r="I117" s="17"/>
      <c r="J117" s="17"/>
      <c r="K117" s="17"/>
      <c r="L117" s="17"/>
      <c r="M117" s="17"/>
      <c r="N117" s="17"/>
      <c r="O117" s="17"/>
      <c r="P117" s="17"/>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17"/>
      <c r="AR117" s="17"/>
      <c r="AS117" s="17"/>
      <c r="AT117" s="17"/>
      <c r="AU117" s="1"/>
      <c r="AV117" s="1"/>
      <c r="AW117" s="1"/>
      <c r="AX117" s="1"/>
      <c r="AY117" s="1"/>
      <c r="AZ117" s="1"/>
      <c r="BA117" s="1"/>
      <c r="BB117" s="1"/>
      <c r="BC117" s="1"/>
      <c r="BD117" s="1"/>
    </row>
    <row r="118" spans="1:56" ht="15" customHeight="1" x14ac:dyDescent="0.25">
      <c r="A118" s="3"/>
      <c r="B118" s="97" t="s">
        <v>67</v>
      </c>
      <c r="C118" s="96"/>
      <c r="D118" s="96"/>
      <c r="E118" s="96"/>
      <c r="F118" s="96"/>
      <c r="G118" s="96"/>
      <c r="H118" s="96"/>
      <c r="I118" s="96"/>
      <c r="J118" s="96"/>
      <c r="K118" s="96"/>
      <c r="L118" s="96"/>
      <c r="M118" s="96"/>
      <c r="N118" s="96"/>
      <c r="O118" s="96"/>
      <c r="P118" s="17"/>
      <c r="Q118" s="261"/>
      <c r="R118" s="262"/>
      <c r="S118" s="262"/>
      <c r="T118" s="262"/>
      <c r="U118" s="262"/>
      <c r="V118" s="262"/>
      <c r="W118" s="262"/>
      <c r="X118" s="262"/>
      <c r="Y118" s="262"/>
      <c r="Z118" s="262"/>
      <c r="AA118" s="262"/>
      <c r="AB118" s="262"/>
      <c r="AC118" s="262"/>
      <c r="AD118" s="262"/>
      <c r="AE118" s="262"/>
      <c r="AF118" s="262"/>
      <c r="AG118" s="262"/>
      <c r="AH118" s="262"/>
      <c r="AI118" s="262"/>
      <c r="AJ118" s="262"/>
      <c r="AK118" s="262"/>
      <c r="AL118" s="262"/>
      <c r="AM118" s="262"/>
      <c r="AN118" s="262"/>
      <c r="AO118" s="262"/>
      <c r="AP118" s="263"/>
      <c r="AQ118" s="17"/>
      <c r="AR118" s="17"/>
      <c r="AS118" s="17"/>
      <c r="AT118" s="17"/>
      <c r="AU118" s="1"/>
      <c r="AV118" s="1"/>
      <c r="AW118" s="1"/>
      <c r="AX118" s="1"/>
      <c r="AY118" s="1"/>
      <c r="AZ118" s="1"/>
      <c r="BA118" s="1"/>
      <c r="BB118" s="1"/>
      <c r="BC118" s="1"/>
      <c r="BD118" s="1"/>
    </row>
    <row r="119" spans="1:56" ht="2.25" customHeight="1" x14ac:dyDescent="0.25">
      <c r="A119" s="3"/>
      <c r="B119" s="17"/>
      <c r="C119" s="17"/>
      <c r="D119" s="17"/>
      <c r="E119" s="17"/>
      <c r="F119" s="17"/>
      <c r="G119" s="17"/>
      <c r="H119" s="17"/>
      <c r="I119" s="17"/>
      <c r="J119" s="17"/>
      <c r="K119" s="17"/>
      <c r="L119" s="17"/>
      <c r="M119" s="17"/>
      <c r="N119" s="17"/>
      <c r="O119" s="17"/>
      <c r="P119" s="17"/>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17"/>
      <c r="AR119" s="17"/>
      <c r="AS119" s="17"/>
      <c r="AT119" s="17"/>
      <c r="AU119" s="1"/>
      <c r="AV119" s="1"/>
      <c r="AW119" s="1"/>
      <c r="AX119" s="1"/>
      <c r="AY119" s="1"/>
      <c r="AZ119" s="1"/>
      <c r="BA119" s="1"/>
      <c r="BB119" s="1"/>
      <c r="BC119" s="1"/>
      <c r="BD119" s="1"/>
    </row>
    <row r="120" spans="1:56" ht="15" customHeight="1" x14ac:dyDescent="0.25">
      <c r="A120" s="3"/>
      <c r="B120" s="97" t="s">
        <v>68</v>
      </c>
      <c r="C120" s="96"/>
      <c r="D120" s="96"/>
      <c r="E120" s="96"/>
      <c r="F120" s="96"/>
      <c r="G120" s="96"/>
      <c r="H120" s="96"/>
      <c r="I120" s="96"/>
      <c r="J120" s="96"/>
      <c r="K120" s="96"/>
      <c r="L120" s="96"/>
      <c r="M120" s="96"/>
      <c r="N120" s="96"/>
      <c r="O120" s="96"/>
      <c r="P120" s="17"/>
      <c r="Q120" s="261"/>
      <c r="R120" s="262"/>
      <c r="S120" s="262"/>
      <c r="T120" s="262"/>
      <c r="U120" s="262"/>
      <c r="V120" s="262"/>
      <c r="W120" s="262"/>
      <c r="X120" s="262"/>
      <c r="Y120" s="262"/>
      <c r="Z120" s="262"/>
      <c r="AA120" s="262"/>
      <c r="AB120" s="262"/>
      <c r="AC120" s="262"/>
      <c r="AD120" s="262"/>
      <c r="AE120" s="262"/>
      <c r="AF120" s="262"/>
      <c r="AG120" s="262"/>
      <c r="AH120" s="262"/>
      <c r="AI120" s="262"/>
      <c r="AJ120" s="262"/>
      <c r="AK120" s="262"/>
      <c r="AL120" s="262"/>
      <c r="AM120" s="262"/>
      <c r="AN120" s="262"/>
      <c r="AO120" s="262"/>
      <c r="AP120" s="263"/>
      <c r="AQ120" s="17"/>
      <c r="AR120" s="17"/>
      <c r="AS120" s="17"/>
      <c r="AT120" s="17"/>
      <c r="AU120" s="1"/>
      <c r="AV120" s="1"/>
      <c r="AW120" s="1"/>
      <c r="AX120" s="1"/>
      <c r="AY120" s="1"/>
      <c r="AZ120" s="1"/>
      <c r="BA120" s="1"/>
      <c r="BB120" s="1"/>
      <c r="BC120" s="1"/>
      <c r="BD120" s="1"/>
    </row>
    <row r="121" spans="1:56" ht="2.25" customHeight="1" x14ac:dyDescent="0.25">
      <c r="A121" s="3"/>
      <c r="B121" s="17"/>
      <c r="C121" s="17"/>
      <c r="D121" s="17"/>
      <c r="E121" s="17"/>
      <c r="F121" s="17"/>
      <c r="G121" s="17"/>
      <c r="H121" s="17"/>
      <c r="I121" s="17"/>
      <c r="J121" s="17"/>
      <c r="K121" s="17"/>
      <c r="L121" s="17"/>
      <c r="M121" s="17"/>
      <c r="N121" s="17"/>
      <c r="O121" s="17"/>
      <c r="P121" s="17"/>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17"/>
      <c r="AR121" s="17"/>
      <c r="AS121" s="17"/>
      <c r="AT121" s="17"/>
      <c r="AU121" s="1"/>
      <c r="AV121" s="1"/>
      <c r="AW121" s="1"/>
      <c r="AX121" s="1"/>
      <c r="AY121" s="1"/>
      <c r="AZ121" s="1"/>
      <c r="BA121" s="1"/>
      <c r="BB121" s="1"/>
      <c r="BC121" s="1"/>
      <c r="BD121" s="1"/>
    </row>
    <row r="122" spans="1:56" ht="15" customHeight="1" x14ac:dyDescent="0.25">
      <c r="A122" s="3"/>
      <c r="B122" s="97" t="s">
        <v>69</v>
      </c>
      <c r="C122" s="96"/>
      <c r="D122" s="96"/>
      <c r="E122" s="96"/>
      <c r="F122" s="96"/>
      <c r="G122" s="96"/>
      <c r="H122" s="96"/>
      <c r="I122" s="96"/>
      <c r="J122" s="96"/>
      <c r="K122" s="96"/>
      <c r="L122" s="96"/>
      <c r="M122" s="96"/>
      <c r="N122" s="96"/>
      <c r="O122" s="96"/>
      <c r="P122" s="17"/>
      <c r="Q122" s="261"/>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3"/>
      <c r="AQ122" s="17"/>
      <c r="AR122" s="17"/>
      <c r="AS122" s="17"/>
      <c r="AT122" s="17"/>
      <c r="AU122" s="1"/>
      <c r="AV122" s="1"/>
      <c r="AW122" s="1"/>
      <c r="AX122" s="1"/>
      <c r="AY122" s="1"/>
      <c r="AZ122" s="1"/>
      <c r="BA122" s="1"/>
      <c r="BB122" s="1"/>
      <c r="BC122" s="1"/>
      <c r="BD122" s="1"/>
    </row>
    <row r="123" spans="1:56" ht="15" customHeight="1" x14ac:dyDescent="0.25">
      <c r="A123" s="3"/>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
      <c r="AV123" s="1"/>
      <c r="AW123" s="1"/>
      <c r="AX123" s="1"/>
      <c r="AY123" s="1"/>
      <c r="AZ123" s="1"/>
      <c r="BA123" s="1"/>
      <c r="BB123" s="1"/>
      <c r="BC123" s="1"/>
      <c r="BD123" s="1"/>
    </row>
    <row r="124" spans="1:56" ht="15" customHeight="1" x14ac:dyDescent="0.25">
      <c r="A124" s="3">
        <v>12</v>
      </c>
      <c r="B124" s="131" t="s">
        <v>70</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7"/>
      <c r="AR124" s="17"/>
      <c r="AS124" s="17"/>
      <c r="AT124" s="17"/>
      <c r="AU124" s="1"/>
      <c r="AV124" s="1"/>
      <c r="AW124" s="1"/>
      <c r="AX124" s="1"/>
      <c r="AY124" s="1"/>
      <c r="AZ124" s="1"/>
      <c r="BA124" s="1"/>
      <c r="BB124" s="1"/>
      <c r="BC124" s="1"/>
      <c r="BD124" s="1"/>
    </row>
    <row r="125" spans="1:56" ht="15" customHeight="1" x14ac:dyDescent="0.25">
      <c r="A125" s="3"/>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7"/>
      <c r="AR125" s="17"/>
      <c r="AS125" s="17"/>
      <c r="AT125" s="17"/>
      <c r="AU125" s="1"/>
      <c r="AV125" s="1"/>
      <c r="AW125" s="1"/>
      <c r="AX125" s="1"/>
      <c r="AY125" s="1"/>
      <c r="AZ125" s="1"/>
      <c r="BA125" s="1"/>
      <c r="BB125" s="1"/>
      <c r="BC125" s="1"/>
      <c r="BD125" s="1"/>
    </row>
    <row r="126" spans="1:56" ht="15" customHeight="1" x14ac:dyDescent="0.25">
      <c r="A126" s="41"/>
      <c r="B126" s="24"/>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
      <c r="AV126" s="1"/>
      <c r="AW126" s="1"/>
      <c r="AX126" s="1"/>
      <c r="AY126" s="1"/>
      <c r="AZ126" s="1"/>
      <c r="BA126" s="1"/>
      <c r="BB126" s="1"/>
      <c r="BC126" s="1"/>
      <c r="BD126" s="1"/>
    </row>
    <row r="127" spans="1:56" ht="15" customHeight="1" x14ac:dyDescent="0.25">
      <c r="A127" s="3"/>
      <c r="B127" s="17"/>
      <c r="C127" s="97" t="s">
        <v>71</v>
      </c>
      <c r="D127" s="96"/>
      <c r="E127" s="96"/>
      <c r="F127" s="96"/>
      <c r="G127" s="96"/>
      <c r="H127" s="17"/>
      <c r="I127" s="81"/>
      <c r="J127" s="81"/>
      <c r="K127" s="81"/>
      <c r="L127" s="82"/>
      <c r="M127" s="81"/>
      <c r="N127" s="81"/>
      <c r="O127" s="81"/>
      <c r="P127" s="82"/>
      <c r="Q127" s="81"/>
      <c r="R127" s="81"/>
      <c r="S127" s="81"/>
      <c r="T127" s="82"/>
      <c r="U127" s="81"/>
      <c r="V127" s="81"/>
      <c r="W127" s="81"/>
      <c r="X127" s="82"/>
      <c r="Y127" s="72"/>
      <c r="Z127" s="28"/>
      <c r="AA127" s="28"/>
      <c r="AB127" s="28"/>
      <c r="AC127" s="28"/>
      <c r="AD127" s="28"/>
      <c r="AE127" s="28"/>
      <c r="AF127" s="28"/>
      <c r="AG127" s="28"/>
      <c r="AH127" s="28"/>
      <c r="AI127" s="28"/>
      <c r="AJ127" s="28"/>
      <c r="AK127" s="28"/>
      <c r="AL127" s="28"/>
      <c r="AM127" s="28"/>
      <c r="AN127" s="28"/>
      <c r="AO127" s="28"/>
      <c r="AP127" s="28"/>
      <c r="AQ127" s="17"/>
      <c r="AR127" s="17"/>
      <c r="AS127" s="17"/>
      <c r="AT127" s="17"/>
      <c r="AU127" s="1"/>
      <c r="AV127" s="1"/>
      <c r="AW127" s="1"/>
      <c r="AX127" s="1"/>
      <c r="AY127" s="1"/>
      <c r="AZ127" s="1"/>
      <c r="BA127" s="1"/>
      <c r="BB127" s="1"/>
      <c r="BC127" s="1"/>
      <c r="BD127" s="1"/>
    </row>
    <row r="128" spans="1:56" ht="2.25" customHeight="1" x14ac:dyDescent="0.25">
      <c r="A128" s="41"/>
      <c r="B128" s="24"/>
      <c r="C128" s="17"/>
      <c r="D128" s="17"/>
      <c r="E128" s="17"/>
      <c r="F128" s="17"/>
      <c r="G128" s="17"/>
      <c r="H128" s="17"/>
      <c r="I128" s="73"/>
      <c r="J128" s="73"/>
      <c r="K128" s="73"/>
      <c r="L128" s="73"/>
      <c r="M128" s="73"/>
      <c r="N128" s="73"/>
      <c r="O128" s="73"/>
      <c r="P128" s="73"/>
      <c r="Q128" s="73"/>
      <c r="R128" s="73"/>
      <c r="S128" s="73"/>
      <c r="T128" s="73"/>
      <c r="U128" s="73"/>
      <c r="V128" s="73"/>
      <c r="W128" s="73"/>
      <c r="X128" s="73"/>
      <c r="Y128" s="73"/>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
      <c r="AV128" s="1"/>
      <c r="AW128" s="1"/>
      <c r="AX128" s="1"/>
      <c r="AY128" s="1"/>
      <c r="AZ128" s="1"/>
      <c r="BA128" s="1"/>
      <c r="BB128" s="1"/>
      <c r="BC128" s="1"/>
      <c r="BD128" s="1"/>
    </row>
    <row r="129" spans="1:56" ht="15" customHeight="1" x14ac:dyDescent="0.25">
      <c r="A129" s="3"/>
      <c r="B129" s="17"/>
      <c r="C129" s="97" t="s">
        <v>72</v>
      </c>
      <c r="D129" s="96"/>
      <c r="E129" s="96"/>
      <c r="F129" s="96"/>
      <c r="G129" s="96"/>
      <c r="H129" s="17"/>
      <c r="I129" s="81"/>
      <c r="J129" s="81"/>
      <c r="K129" s="81"/>
      <c r="L129" s="82"/>
      <c r="M129" s="81"/>
      <c r="N129" s="81"/>
      <c r="O129" s="81"/>
      <c r="P129" s="82"/>
      <c r="Q129" s="73"/>
      <c r="R129" s="73"/>
      <c r="S129" s="73"/>
      <c r="T129" s="73"/>
      <c r="U129" s="73"/>
      <c r="V129" s="73"/>
      <c r="W129" s="73"/>
      <c r="X129" s="73"/>
      <c r="Y129" s="73"/>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
      <c r="AV129" s="1"/>
      <c r="AW129" s="1"/>
      <c r="AX129" s="1"/>
      <c r="AY129" s="1"/>
      <c r="AZ129" s="1"/>
      <c r="BA129" s="1"/>
      <c r="BB129" s="1"/>
      <c r="BC129" s="1"/>
      <c r="BD129" s="1"/>
    </row>
    <row r="130" spans="1:56" ht="15" customHeight="1" x14ac:dyDescent="0.25">
      <c r="A130" s="3"/>
      <c r="B130" s="17"/>
      <c r="C130" s="17"/>
      <c r="D130" s="17"/>
      <c r="E130" s="17"/>
      <c r="F130" s="17"/>
      <c r="G130" s="17"/>
      <c r="H130" s="17"/>
      <c r="I130" s="56"/>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
      <c r="AV130" s="1"/>
      <c r="AW130" s="1"/>
      <c r="AX130" s="1"/>
      <c r="AY130" s="1"/>
      <c r="AZ130" s="1"/>
      <c r="BA130" s="1"/>
      <c r="BB130" s="1"/>
      <c r="BC130" s="1"/>
      <c r="BD130" s="1"/>
    </row>
    <row r="131" spans="1:56" ht="15" customHeight="1" x14ac:dyDescent="0.25">
      <c r="A131" s="41">
        <v>13</v>
      </c>
      <c r="B131" s="100" t="s">
        <v>73</v>
      </c>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7"/>
      <c r="AR131" s="17"/>
      <c r="AS131" s="17"/>
      <c r="AT131" s="17"/>
      <c r="AU131" s="1"/>
      <c r="AV131" s="1"/>
      <c r="AW131" s="1"/>
      <c r="AX131" s="1"/>
      <c r="AY131" s="1"/>
      <c r="AZ131" s="1"/>
      <c r="BA131" s="1"/>
      <c r="BB131" s="1"/>
      <c r="BC131" s="1"/>
      <c r="BD131" s="1"/>
    </row>
    <row r="132" spans="1:56" ht="2.25" customHeight="1" x14ac:dyDescent="0.25">
      <c r="A132" s="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
      <c r="AV132" s="1"/>
      <c r="AW132" s="1"/>
      <c r="AX132" s="1"/>
      <c r="AY132" s="1"/>
      <c r="AZ132" s="1"/>
      <c r="BA132" s="1"/>
      <c r="BB132" s="1"/>
      <c r="BC132" s="1"/>
      <c r="BD132" s="1"/>
    </row>
    <row r="133" spans="1:56" ht="15" customHeight="1" x14ac:dyDescent="0.25">
      <c r="A133" s="74"/>
      <c r="B133" s="75"/>
      <c r="C133" s="76"/>
      <c r="D133" s="76"/>
      <c r="E133" s="76"/>
      <c r="F133" s="77"/>
      <c r="G133" s="76"/>
      <c r="H133" s="76"/>
      <c r="I133" s="76"/>
      <c r="J133" s="77"/>
      <c r="K133" s="76"/>
      <c r="L133" s="76"/>
      <c r="M133" s="76"/>
      <c r="N133" s="78"/>
      <c r="O133" s="26"/>
      <c r="P133" s="17"/>
      <c r="Q133" s="17"/>
      <c r="R133" s="17"/>
      <c r="S133" s="17"/>
      <c r="T133" s="17"/>
      <c r="U133" s="17"/>
      <c r="V133" s="17"/>
      <c r="W133" s="17"/>
      <c r="X133" s="17"/>
      <c r="Y133" s="17"/>
      <c r="Z133" s="17"/>
      <c r="AA133" s="17"/>
      <c r="AB133" s="17"/>
      <c r="AC133" s="45"/>
      <c r="AD133" s="45"/>
      <c r="AE133" s="45"/>
      <c r="AF133" s="45"/>
      <c r="AG133" s="45"/>
      <c r="AH133" s="45"/>
      <c r="AI133" s="45"/>
      <c r="AJ133" s="45"/>
      <c r="AK133" s="45"/>
      <c r="AL133" s="45"/>
      <c r="AM133" s="45"/>
      <c r="AN133" s="45"/>
      <c r="AO133" s="45"/>
      <c r="AP133" s="45"/>
      <c r="AQ133" s="17"/>
      <c r="AR133" s="17"/>
      <c r="AS133" s="17"/>
      <c r="AT133" s="17"/>
      <c r="AU133" s="1"/>
      <c r="AV133" s="1"/>
      <c r="AW133" s="1"/>
      <c r="AX133" s="1"/>
      <c r="AY133" s="1"/>
      <c r="AZ133" s="1"/>
      <c r="BA133" s="1"/>
      <c r="BB133" s="1"/>
      <c r="BC133" s="1"/>
      <c r="BD133" s="1"/>
    </row>
    <row r="134" spans="1:56" ht="15" customHeight="1" x14ac:dyDescent="0.25">
      <c r="A134" s="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
      <c r="AV134" s="1"/>
      <c r="AW134" s="1"/>
      <c r="AX134" s="1"/>
      <c r="AY134" s="1"/>
      <c r="AZ134" s="1"/>
      <c r="BA134" s="1"/>
      <c r="BB134" s="1"/>
      <c r="BC134" s="1"/>
      <c r="BD134" s="1"/>
    </row>
    <row r="135" spans="1:56" ht="30" customHeight="1" x14ac:dyDescent="0.25">
      <c r="A135" s="41">
        <v>14</v>
      </c>
      <c r="B135" s="100" t="s">
        <v>74</v>
      </c>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17"/>
      <c r="AR135" s="17"/>
      <c r="AS135" s="17"/>
      <c r="AT135" s="17"/>
      <c r="AU135" s="1"/>
      <c r="AV135" s="1"/>
      <c r="AW135" s="1"/>
      <c r="AX135" s="1"/>
      <c r="AY135" s="1"/>
      <c r="AZ135" s="1"/>
      <c r="BA135" s="1"/>
      <c r="BB135" s="1"/>
      <c r="BC135" s="1"/>
      <c r="BD135" s="1"/>
    </row>
    <row r="136" spans="1:56" ht="2.25" customHeight="1" x14ac:dyDescent="0.25">
      <c r="A136" s="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
      <c r="AV136" s="1"/>
      <c r="AW136" s="1"/>
      <c r="AX136" s="1"/>
      <c r="AY136" s="1"/>
      <c r="AZ136" s="1"/>
      <c r="BA136" s="1"/>
      <c r="BB136" s="1"/>
      <c r="BC136" s="1"/>
      <c r="BD136" s="1"/>
    </row>
    <row r="137" spans="1:56" ht="15" customHeight="1" x14ac:dyDescent="0.25">
      <c r="A137" s="3"/>
      <c r="B137" s="24"/>
      <c r="C137" s="26" t="s">
        <v>75</v>
      </c>
      <c r="D137" s="26"/>
      <c r="E137" s="26"/>
      <c r="F137" s="26"/>
      <c r="G137" s="26"/>
      <c r="H137" s="26"/>
      <c r="I137" s="26"/>
      <c r="J137" s="26"/>
      <c r="K137" s="26"/>
      <c r="L137" s="26"/>
      <c r="M137" s="26"/>
      <c r="N137" s="26"/>
      <c r="O137" s="26"/>
      <c r="P137" s="26"/>
      <c r="Q137" s="26"/>
      <c r="R137" s="26"/>
      <c r="S137" s="26"/>
      <c r="T137" s="26"/>
      <c r="U137" s="26"/>
      <c r="V137" s="26"/>
      <c r="W137" s="26"/>
      <c r="X137" s="26"/>
      <c r="Y137" s="26"/>
      <c r="Z137" s="17"/>
      <c r="AA137" s="17"/>
      <c r="AB137" s="17"/>
      <c r="AC137" s="46"/>
      <c r="AD137" s="275"/>
      <c r="AE137" s="150"/>
      <c r="AF137" s="150"/>
      <c r="AG137" s="150"/>
      <c r="AH137" s="150"/>
      <c r="AI137" s="150"/>
      <c r="AJ137" s="150"/>
      <c r="AK137" s="150"/>
      <c r="AL137" s="150"/>
      <c r="AM137" s="150"/>
      <c r="AN137" s="150"/>
      <c r="AO137" s="150"/>
      <c r="AP137" s="151"/>
      <c r="AQ137" s="17"/>
      <c r="AR137" s="17"/>
      <c r="AS137" s="17"/>
      <c r="AT137" s="17"/>
      <c r="AU137" s="1"/>
      <c r="AV137" s="1"/>
      <c r="AW137" s="1"/>
      <c r="AX137" s="1"/>
      <c r="AY137" s="1"/>
      <c r="AZ137" s="1"/>
      <c r="BA137" s="1"/>
      <c r="BB137" s="1"/>
      <c r="BC137" s="1"/>
      <c r="BD137" s="1"/>
    </row>
    <row r="138" spans="1:56" ht="2.25" customHeight="1" x14ac:dyDescent="0.25">
      <c r="A138" s="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
      <c r="AV138" s="1"/>
      <c r="AW138" s="1"/>
      <c r="AX138" s="1"/>
      <c r="AY138" s="1"/>
      <c r="AZ138" s="1"/>
      <c r="BA138" s="1"/>
      <c r="BB138" s="1"/>
      <c r="BC138" s="1"/>
      <c r="BD138" s="1"/>
    </row>
    <row r="139" spans="1:56" ht="15" customHeight="1" x14ac:dyDescent="0.25">
      <c r="A139" s="3"/>
      <c r="B139" s="17"/>
      <c r="C139" s="96" t="s">
        <v>36</v>
      </c>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17"/>
      <c r="AR139" s="17"/>
      <c r="AS139" s="17"/>
      <c r="AT139" s="17"/>
      <c r="AU139" s="1"/>
      <c r="AV139" s="1"/>
      <c r="AW139" s="1"/>
      <c r="AX139" s="1"/>
      <c r="AY139" s="1"/>
      <c r="AZ139" s="1"/>
      <c r="BA139" s="1"/>
      <c r="BB139" s="1"/>
      <c r="BC139" s="1"/>
      <c r="BD139" s="1"/>
    </row>
    <row r="140" spans="1:56" ht="15" customHeight="1" x14ac:dyDescent="0.25">
      <c r="A140" s="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
      <c r="AV140" s="1"/>
      <c r="AW140" s="1"/>
      <c r="AX140" s="1"/>
      <c r="AY140" s="1"/>
      <c r="AZ140" s="1"/>
      <c r="BA140" s="1"/>
      <c r="BB140" s="1"/>
      <c r="BC140" s="1"/>
      <c r="BD140" s="1"/>
    </row>
    <row r="141" spans="1:56" ht="15" customHeight="1" x14ac:dyDescent="0.25">
      <c r="A141" s="3"/>
      <c r="B141" s="98" t="s">
        <v>76</v>
      </c>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9"/>
      <c r="AQ141" s="17"/>
      <c r="AR141" s="17"/>
      <c r="AS141" s="17"/>
      <c r="AT141" s="17"/>
      <c r="AU141" s="1"/>
      <c r="AV141" s="1"/>
      <c r="AW141" s="1"/>
      <c r="AX141" s="1"/>
      <c r="AY141" s="1"/>
      <c r="AZ141" s="1"/>
      <c r="BA141" s="1"/>
      <c r="BB141" s="1"/>
      <c r="BC141" s="1"/>
      <c r="BD141" s="1"/>
    </row>
    <row r="142" spans="1:56" ht="15" customHeight="1" x14ac:dyDescent="0.25">
      <c r="A142" s="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
      <c r="AV142" s="1"/>
      <c r="AW142" s="1"/>
      <c r="AX142" s="1"/>
      <c r="AY142" s="1"/>
      <c r="AZ142" s="1"/>
      <c r="BA142" s="1"/>
      <c r="BB142" s="1"/>
      <c r="BC142" s="1"/>
      <c r="BD142" s="1"/>
    </row>
    <row r="143" spans="1:56" ht="30" customHeight="1" x14ac:dyDescent="0.25">
      <c r="A143" s="41">
        <v>15</v>
      </c>
      <c r="B143" s="100" t="s">
        <v>77</v>
      </c>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7"/>
      <c r="AR143" s="17"/>
      <c r="AS143" s="17"/>
      <c r="AT143" s="17"/>
      <c r="AU143" s="1"/>
      <c r="AV143" s="1"/>
      <c r="AW143" s="1"/>
      <c r="AX143" s="1"/>
      <c r="AY143" s="1"/>
      <c r="AZ143" s="1"/>
      <c r="BA143" s="1"/>
      <c r="BB143" s="1"/>
      <c r="BC143" s="1"/>
      <c r="BD143" s="1"/>
    </row>
    <row r="144" spans="1:56" ht="15" hidden="1" customHeight="1" x14ac:dyDescent="0.25">
      <c r="A144" s="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
      <c r="AV144" s="1"/>
      <c r="AW144" s="1"/>
      <c r="AX144" s="1"/>
      <c r="AY144" s="1"/>
      <c r="AZ144" s="1"/>
      <c r="BA144" s="1"/>
      <c r="BB144" s="1"/>
      <c r="BC144" s="1"/>
      <c r="BD144" s="1"/>
    </row>
    <row r="145" spans="1:56" ht="15" customHeight="1" x14ac:dyDescent="0.25">
      <c r="A145" s="3"/>
      <c r="B145" s="17"/>
      <c r="C145" s="96" t="s">
        <v>35</v>
      </c>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17"/>
      <c r="AR145" s="17"/>
      <c r="AS145" s="17"/>
      <c r="AT145" s="17"/>
      <c r="AU145" s="1"/>
      <c r="AV145" s="1"/>
      <c r="AW145" s="1"/>
      <c r="AX145" s="1"/>
      <c r="AY145" s="1"/>
      <c r="AZ145" s="1"/>
      <c r="BA145" s="1"/>
      <c r="BB145" s="1"/>
      <c r="BC145" s="1"/>
      <c r="BD145" s="1"/>
    </row>
    <row r="146" spans="1:56" ht="15" hidden="1" customHeight="1" x14ac:dyDescent="0.25">
      <c r="A146" s="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
      <c r="AV146" s="1"/>
      <c r="AW146" s="1"/>
      <c r="AX146" s="1"/>
      <c r="AY146" s="1"/>
      <c r="AZ146" s="1"/>
      <c r="BA146" s="1"/>
      <c r="BB146" s="1"/>
      <c r="BC146" s="1"/>
      <c r="BD146" s="1"/>
    </row>
    <row r="147" spans="1:56" ht="15" customHeight="1" x14ac:dyDescent="0.25">
      <c r="A147" s="3"/>
      <c r="B147" s="17"/>
      <c r="C147" s="96" t="s">
        <v>78</v>
      </c>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17"/>
      <c r="AR147" s="17"/>
      <c r="AS147" s="17"/>
      <c r="AT147" s="17"/>
      <c r="AU147" s="1"/>
      <c r="AV147" s="1"/>
      <c r="AW147" s="1"/>
      <c r="AX147" s="1"/>
      <c r="AY147" s="1"/>
      <c r="AZ147" s="1"/>
      <c r="BA147" s="1"/>
      <c r="BB147" s="1"/>
      <c r="BC147" s="1"/>
      <c r="BD147" s="1"/>
    </row>
    <row r="148" spans="1:56" ht="2.25" customHeight="1" x14ac:dyDescent="0.25">
      <c r="A148" s="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
      <c r="AV148" s="1"/>
      <c r="AW148" s="1"/>
      <c r="AX148" s="1"/>
      <c r="AY148" s="1"/>
      <c r="AZ148" s="1"/>
      <c r="BA148" s="1"/>
      <c r="BB148" s="1"/>
      <c r="BC148" s="1"/>
      <c r="BD148" s="1"/>
    </row>
    <row r="149" spans="1:56" ht="1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7"/>
      <c r="AR149" s="17"/>
      <c r="AS149" s="17"/>
      <c r="AT149" s="17"/>
      <c r="AU149" s="1"/>
      <c r="AV149" s="1"/>
      <c r="AW149" s="1"/>
      <c r="AX149" s="1"/>
      <c r="AY149" s="1"/>
      <c r="AZ149" s="1"/>
      <c r="BA149" s="1"/>
      <c r="BB149" s="1"/>
      <c r="BC149" s="1"/>
      <c r="BD149" s="1"/>
    </row>
    <row r="150" spans="1:56" ht="15" customHeight="1" x14ac:dyDescent="0.25">
      <c r="A150" s="3">
        <v>16</v>
      </c>
      <c r="B150" s="100" t="s">
        <v>79</v>
      </c>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7"/>
      <c r="AR150" s="17"/>
      <c r="AS150" s="17"/>
      <c r="AT150" s="17"/>
      <c r="AU150" s="1"/>
      <c r="AV150" s="1"/>
      <c r="AW150" s="1"/>
      <c r="AX150" s="1"/>
      <c r="AY150" s="1"/>
      <c r="AZ150" s="1"/>
      <c r="BA150" s="1"/>
      <c r="BB150" s="1"/>
      <c r="BC150" s="1"/>
      <c r="BD150" s="1"/>
    </row>
    <row r="151" spans="1:56" ht="2.25" customHeight="1" x14ac:dyDescent="0.25">
      <c r="A151" s="3"/>
      <c r="B151" s="24"/>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
      <c r="AV151" s="1"/>
      <c r="AW151" s="1"/>
      <c r="AX151" s="1"/>
      <c r="AY151" s="1"/>
      <c r="AZ151" s="1"/>
      <c r="BA151" s="1"/>
      <c r="BB151" s="1"/>
      <c r="BC151" s="1"/>
      <c r="BD151" s="1"/>
    </row>
    <row r="152" spans="1:56" ht="15" customHeight="1" x14ac:dyDescent="0.25">
      <c r="A152" s="3"/>
      <c r="B152" s="97" t="s">
        <v>80</v>
      </c>
      <c r="C152" s="96"/>
      <c r="D152" s="96"/>
      <c r="E152" s="96"/>
      <c r="F152" s="96"/>
      <c r="G152" s="96"/>
      <c r="H152" s="96"/>
      <c r="I152" s="96"/>
      <c r="J152" s="96"/>
      <c r="K152" s="96"/>
      <c r="L152" s="96"/>
      <c r="M152" s="96"/>
      <c r="N152" s="96"/>
      <c r="O152" s="96"/>
      <c r="P152" s="17"/>
      <c r="Q152" s="276"/>
      <c r="R152" s="277"/>
      <c r="S152" s="277"/>
      <c r="T152" s="277"/>
      <c r="U152" s="277"/>
      <c r="V152" s="277"/>
      <c r="W152" s="277"/>
      <c r="X152" s="277"/>
      <c r="Y152" s="277"/>
      <c r="Z152" s="277"/>
      <c r="AA152" s="277"/>
      <c r="AB152" s="277"/>
      <c r="AC152" s="277"/>
      <c r="AD152" s="277"/>
      <c r="AE152" s="277"/>
      <c r="AF152" s="277"/>
      <c r="AG152" s="277"/>
      <c r="AH152" s="277"/>
      <c r="AI152" s="277"/>
      <c r="AJ152" s="277"/>
      <c r="AK152" s="277"/>
      <c r="AL152" s="277"/>
      <c r="AM152" s="277"/>
      <c r="AN152" s="277"/>
      <c r="AO152" s="277"/>
      <c r="AP152" s="278"/>
      <c r="AQ152" s="17"/>
      <c r="AR152" s="17"/>
      <c r="AS152" s="17"/>
      <c r="AT152" s="17"/>
      <c r="AU152" s="1"/>
      <c r="AV152" s="1"/>
      <c r="AW152" s="1"/>
      <c r="AX152" s="1"/>
      <c r="AY152" s="1"/>
      <c r="AZ152" s="1"/>
      <c r="BA152" s="1"/>
      <c r="BB152" s="1"/>
      <c r="BC152" s="1"/>
      <c r="BD152" s="1"/>
    </row>
    <row r="153" spans="1:56" ht="15" customHeight="1" x14ac:dyDescent="0.25">
      <c r="A153" s="3"/>
      <c r="B153" s="17"/>
      <c r="C153" s="19"/>
      <c r="D153" s="19"/>
      <c r="E153" s="19"/>
      <c r="F153" s="19"/>
      <c r="G153" s="19"/>
      <c r="H153" s="19"/>
      <c r="I153" s="19"/>
      <c r="J153" s="19"/>
      <c r="K153" s="19"/>
      <c r="L153" s="19"/>
      <c r="M153" s="19"/>
      <c r="N153" s="19"/>
      <c r="O153" s="17"/>
      <c r="P153" s="19"/>
      <c r="Q153" s="279"/>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1"/>
      <c r="AQ153" s="17"/>
      <c r="AR153" s="17"/>
      <c r="AS153" s="17"/>
      <c r="AT153" s="17"/>
      <c r="AU153" s="1"/>
      <c r="AV153" s="1"/>
      <c r="AW153" s="1"/>
      <c r="AX153" s="1"/>
      <c r="AY153" s="1"/>
      <c r="AZ153" s="1"/>
      <c r="BA153" s="1"/>
      <c r="BB153" s="1"/>
      <c r="BC153" s="1"/>
      <c r="BD153" s="1"/>
    </row>
    <row r="154" spans="1:56" ht="2.25" customHeight="1" x14ac:dyDescent="0.25">
      <c r="A154" s="3"/>
      <c r="B154" s="17"/>
      <c r="C154" s="17"/>
      <c r="D154" s="17"/>
      <c r="E154" s="17"/>
      <c r="F154" s="17"/>
      <c r="G154" s="17"/>
      <c r="H154" s="17"/>
      <c r="I154" s="17"/>
      <c r="J154" s="17"/>
      <c r="K154" s="17"/>
      <c r="L154" s="17"/>
      <c r="M154" s="16"/>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
      <c r="AV154" s="1"/>
      <c r="AW154" s="1"/>
      <c r="AX154" s="1"/>
      <c r="AY154" s="1"/>
      <c r="AZ154" s="1"/>
      <c r="BA154" s="1"/>
      <c r="BB154" s="1"/>
      <c r="BC154" s="1"/>
      <c r="BD154" s="1"/>
    </row>
    <row r="155" spans="1:56" ht="15" customHeight="1" x14ac:dyDescent="0.25">
      <c r="A155" s="3"/>
      <c r="B155" s="110" t="s">
        <v>81</v>
      </c>
      <c r="C155" s="96"/>
      <c r="D155" s="96"/>
      <c r="E155" s="96"/>
      <c r="F155" s="96"/>
      <c r="G155" s="96"/>
      <c r="H155" s="96"/>
      <c r="I155" s="96"/>
      <c r="J155" s="96"/>
      <c r="K155" s="96"/>
      <c r="L155" s="96"/>
      <c r="M155" s="96"/>
      <c r="N155" s="96"/>
      <c r="O155" s="96"/>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
      <c r="AV155" s="1"/>
      <c r="AW155" s="1"/>
      <c r="AX155" s="1"/>
      <c r="AY155" s="1"/>
      <c r="AZ155" s="1"/>
      <c r="BA155" s="1"/>
      <c r="BB155" s="1"/>
      <c r="BC155" s="1"/>
      <c r="BD155" s="1"/>
    </row>
    <row r="156" spans="1:56" ht="2.25" customHeight="1" x14ac:dyDescent="0.25">
      <c r="A156" s="3"/>
      <c r="B156" s="17"/>
      <c r="C156" s="17"/>
      <c r="D156" s="17"/>
      <c r="E156" s="17"/>
      <c r="F156" s="17"/>
      <c r="G156" s="17"/>
      <c r="H156" s="17"/>
      <c r="I156" s="17"/>
      <c r="J156" s="17"/>
      <c r="K156" s="17"/>
      <c r="L156" s="17"/>
      <c r="M156" s="17"/>
      <c r="N156" s="16"/>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2"/>
      <c r="AV156" s="2"/>
      <c r="AW156" s="2"/>
      <c r="AX156" s="2"/>
      <c r="AY156" s="2"/>
      <c r="AZ156" s="2"/>
      <c r="BA156" s="2"/>
      <c r="BB156" s="2"/>
      <c r="BC156" s="2"/>
      <c r="BD156" s="2"/>
    </row>
    <row r="157" spans="1:56" ht="15" customHeight="1" x14ac:dyDescent="0.25">
      <c r="A157" s="3"/>
      <c r="B157" s="110" t="s">
        <v>39</v>
      </c>
      <c r="C157" s="96"/>
      <c r="D157" s="96"/>
      <c r="E157" s="96"/>
      <c r="F157" s="96"/>
      <c r="G157" s="96"/>
      <c r="H157" s="96"/>
      <c r="I157" s="96"/>
      <c r="J157" s="96"/>
      <c r="K157" s="96"/>
      <c r="L157" s="96"/>
      <c r="M157" s="96"/>
      <c r="N157" s="96"/>
      <c r="O157" s="96"/>
      <c r="P157" s="17"/>
      <c r="Q157" s="258"/>
      <c r="R157" s="259"/>
      <c r="S157" s="259"/>
      <c r="T157" s="259"/>
      <c r="U157" s="259"/>
      <c r="V157" s="259"/>
      <c r="W157" s="259"/>
      <c r="X157" s="259"/>
      <c r="Y157" s="259"/>
      <c r="Z157" s="259"/>
      <c r="AA157" s="259"/>
      <c r="AB157" s="259"/>
      <c r="AC157" s="259"/>
      <c r="AD157" s="259"/>
      <c r="AE157" s="259"/>
      <c r="AF157" s="259"/>
      <c r="AG157" s="259"/>
      <c r="AH157" s="259"/>
      <c r="AI157" s="259"/>
      <c r="AJ157" s="259"/>
      <c r="AK157" s="260"/>
      <c r="AL157" s="49"/>
      <c r="AM157" s="255"/>
      <c r="AN157" s="256"/>
      <c r="AO157" s="256"/>
      <c r="AP157" s="257"/>
      <c r="AQ157" s="17"/>
      <c r="AR157" s="17"/>
      <c r="AS157" s="17"/>
      <c r="AT157" s="17"/>
      <c r="AU157" s="1"/>
      <c r="AV157" s="1"/>
      <c r="AW157" s="1"/>
      <c r="AX157" s="1"/>
      <c r="AY157" s="1"/>
      <c r="AZ157" s="1"/>
      <c r="BA157" s="1"/>
      <c r="BB157" s="1"/>
      <c r="BC157" s="1"/>
      <c r="BD157" s="1"/>
    </row>
    <row r="158" spans="1:56" ht="2.25" customHeight="1" x14ac:dyDescent="0.25">
      <c r="A158" s="3"/>
      <c r="B158" s="17"/>
      <c r="C158" s="17"/>
      <c r="D158" s="17"/>
      <c r="E158" s="17"/>
      <c r="F158" s="17"/>
      <c r="G158" s="17"/>
      <c r="H158" s="17"/>
      <c r="I158" s="17"/>
      <c r="J158" s="17"/>
      <c r="K158" s="17"/>
      <c r="L158" s="17"/>
      <c r="M158" s="17"/>
      <c r="N158" s="16"/>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
      <c r="AV158" s="1"/>
      <c r="AW158" s="1"/>
      <c r="AX158" s="1"/>
      <c r="AY158" s="1"/>
      <c r="AZ158" s="1"/>
      <c r="BA158" s="1"/>
      <c r="BB158" s="1"/>
      <c r="BC158" s="1"/>
      <c r="BD158" s="1"/>
    </row>
    <row r="159" spans="1:56" ht="15" customHeight="1" x14ac:dyDescent="0.25">
      <c r="A159" s="3"/>
      <c r="B159" s="110" t="s">
        <v>40</v>
      </c>
      <c r="C159" s="96"/>
      <c r="D159" s="96"/>
      <c r="E159" s="96"/>
      <c r="F159" s="96"/>
      <c r="G159" s="96"/>
      <c r="H159" s="96"/>
      <c r="I159" s="96"/>
      <c r="J159" s="96"/>
      <c r="K159" s="96"/>
      <c r="L159" s="96"/>
      <c r="M159" s="96"/>
      <c r="N159" s="96"/>
      <c r="O159" s="96"/>
      <c r="P159" s="17"/>
      <c r="Q159" s="255"/>
      <c r="R159" s="256"/>
      <c r="S159" s="256"/>
      <c r="T159" s="257"/>
      <c r="U159" s="49"/>
      <c r="V159" s="258"/>
      <c r="W159" s="259"/>
      <c r="X159" s="259"/>
      <c r="Y159" s="259"/>
      <c r="Z159" s="259"/>
      <c r="AA159" s="259"/>
      <c r="AB159" s="259"/>
      <c r="AC159" s="259"/>
      <c r="AD159" s="259"/>
      <c r="AE159" s="259"/>
      <c r="AF159" s="259"/>
      <c r="AG159" s="259"/>
      <c r="AH159" s="259"/>
      <c r="AI159" s="259"/>
      <c r="AJ159" s="259"/>
      <c r="AK159" s="259"/>
      <c r="AL159" s="259"/>
      <c r="AM159" s="259"/>
      <c r="AN159" s="259"/>
      <c r="AO159" s="259"/>
      <c r="AP159" s="260"/>
      <c r="AQ159" s="17"/>
      <c r="AR159" s="17"/>
      <c r="AS159" s="17"/>
      <c r="AT159" s="17"/>
      <c r="AU159" s="1"/>
      <c r="AV159" s="1"/>
      <c r="AW159" s="1"/>
      <c r="AX159" s="1"/>
      <c r="AY159" s="1"/>
      <c r="AZ159" s="1"/>
      <c r="BA159" s="1"/>
      <c r="BB159" s="1"/>
      <c r="BC159" s="1"/>
      <c r="BD159" s="1"/>
    </row>
    <row r="160" spans="1:56" ht="2.25" customHeight="1" x14ac:dyDescent="0.25">
      <c r="A160" s="3"/>
      <c r="B160" s="17"/>
      <c r="C160" s="17"/>
      <c r="D160" s="17"/>
      <c r="E160" s="17"/>
      <c r="F160" s="17"/>
      <c r="G160" s="17"/>
      <c r="H160" s="17"/>
      <c r="I160" s="17"/>
      <c r="J160" s="17"/>
      <c r="K160" s="17"/>
      <c r="L160" s="17"/>
      <c r="M160" s="17"/>
      <c r="N160" s="16"/>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
      <c r="AV160" s="1"/>
      <c r="AW160" s="1"/>
      <c r="AX160" s="1"/>
      <c r="AY160" s="1"/>
      <c r="AZ160" s="1"/>
      <c r="BA160" s="1"/>
      <c r="BB160" s="1"/>
      <c r="BC160" s="1"/>
      <c r="BD160" s="1"/>
    </row>
    <row r="161" spans="1:56" ht="15" customHeight="1" x14ac:dyDescent="0.25">
      <c r="A161" s="3"/>
      <c r="B161" s="110" t="s">
        <v>82</v>
      </c>
      <c r="C161" s="96"/>
      <c r="D161" s="96"/>
      <c r="E161" s="96"/>
      <c r="F161" s="96"/>
      <c r="G161" s="96"/>
      <c r="H161" s="96"/>
      <c r="I161" s="96"/>
      <c r="J161" s="96"/>
      <c r="K161" s="96"/>
      <c r="L161" s="96"/>
      <c r="M161" s="96"/>
      <c r="N161" s="96"/>
      <c r="O161" s="96"/>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
      <c r="AV161" s="1"/>
      <c r="AW161" s="1"/>
      <c r="AX161" s="1"/>
      <c r="AY161" s="1"/>
      <c r="AZ161" s="1"/>
      <c r="BA161" s="1"/>
      <c r="BB161" s="1"/>
      <c r="BC161" s="1"/>
      <c r="BD161" s="1"/>
    </row>
    <row r="162" spans="1:56" ht="2.25" customHeight="1" x14ac:dyDescent="0.25">
      <c r="A162" s="3"/>
      <c r="B162" s="17"/>
      <c r="C162" s="17"/>
      <c r="D162" s="17"/>
      <c r="E162" s="17"/>
      <c r="F162" s="17"/>
      <c r="G162" s="17"/>
      <c r="H162" s="17"/>
      <c r="I162" s="17"/>
      <c r="J162" s="17"/>
      <c r="K162" s="17"/>
      <c r="L162" s="17"/>
      <c r="M162" s="17"/>
      <c r="N162" s="16"/>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
      <c r="AV162" s="1"/>
      <c r="AW162" s="1"/>
      <c r="AX162" s="1"/>
      <c r="AY162" s="1"/>
      <c r="AZ162" s="1"/>
      <c r="BA162" s="1"/>
      <c r="BB162" s="1"/>
      <c r="BC162" s="1"/>
      <c r="BD162" s="1"/>
    </row>
    <row r="163" spans="1:56" ht="15" customHeight="1" x14ac:dyDescent="0.25">
      <c r="A163" s="3"/>
      <c r="B163" s="110" t="s">
        <v>39</v>
      </c>
      <c r="C163" s="96"/>
      <c r="D163" s="96"/>
      <c r="E163" s="96"/>
      <c r="F163" s="96"/>
      <c r="G163" s="96"/>
      <c r="H163" s="96"/>
      <c r="I163" s="96"/>
      <c r="J163" s="96"/>
      <c r="K163" s="96"/>
      <c r="L163" s="96"/>
      <c r="M163" s="96"/>
      <c r="N163" s="96"/>
      <c r="O163" s="96"/>
      <c r="P163" s="17"/>
      <c r="Q163" s="258"/>
      <c r="R163" s="259"/>
      <c r="S163" s="259"/>
      <c r="T163" s="259"/>
      <c r="U163" s="259"/>
      <c r="V163" s="259"/>
      <c r="W163" s="259"/>
      <c r="X163" s="259"/>
      <c r="Y163" s="259"/>
      <c r="Z163" s="259"/>
      <c r="AA163" s="259"/>
      <c r="AB163" s="259"/>
      <c r="AC163" s="259"/>
      <c r="AD163" s="259"/>
      <c r="AE163" s="259"/>
      <c r="AF163" s="259"/>
      <c r="AG163" s="259"/>
      <c r="AH163" s="259"/>
      <c r="AI163" s="259"/>
      <c r="AJ163" s="259"/>
      <c r="AK163" s="260"/>
      <c r="AL163" s="49"/>
      <c r="AM163" s="255"/>
      <c r="AN163" s="256"/>
      <c r="AO163" s="256"/>
      <c r="AP163" s="257"/>
      <c r="AQ163" s="17"/>
      <c r="AR163" s="17"/>
      <c r="AS163" s="17"/>
      <c r="AT163" s="17"/>
      <c r="AU163" s="2"/>
      <c r="AV163" s="2"/>
      <c r="AW163" s="2"/>
      <c r="AX163" s="2"/>
      <c r="AY163" s="2"/>
      <c r="AZ163" s="2"/>
      <c r="BA163" s="2"/>
      <c r="BB163" s="2"/>
      <c r="BC163" s="2"/>
      <c r="BD163" s="2"/>
    </row>
    <row r="164" spans="1:56" ht="2.25" customHeight="1" x14ac:dyDescent="0.25">
      <c r="A164" s="3"/>
      <c r="B164" s="17"/>
      <c r="C164" s="17"/>
      <c r="D164" s="17"/>
      <c r="E164" s="17"/>
      <c r="F164" s="17"/>
      <c r="G164" s="17"/>
      <c r="H164" s="17"/>
      <c r="I164" s="17"/>
      <c r="J164" s="17"/>
      <c r="K164" s="17"/>
      <c r="L164" s="17"/>
      <c r="M164" s="17"/>
      <c r="N164" s="16"/>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
      <c r="AV164" s="1"/>
      <c r="AW164" s="1"/>
      <c r="AX164" s="1"/>
      <c r="AY164" s="1"/>
      <c r="AZ164" s="1"/>
      <c r="BA164" s="1"/>
      <c r="BB164" s="1"/>
      <c r="BC164" s="1"/>
      <c r="BD164" s="1"/>
    </row>
    <row r="165" spans="1:56" ht="15" customHeight="1" x14ac:dyDescent="0.25">
      <c r="A165" s="3"/>
      <c r="B165" s="110" t="s">
        <v>40</v>
      </c>
      <c r="C165" s="96"/>
      <c r="D165" s="96"/>
      <c r="E165" s="96"/>
      <c r="F165" s="96"/>
      <c r="G165" s="96"/>
      <c r="H165" s="96"/>
      <c r="I165" s="96"/>
      <c r="J165" s="96"/>
      <c r="K165" s="96"/>
      <c r="L165" s="96"/>
      <c r="M165" s="96"/>
      <c r="N165" s="96"/>
      <c r="O165" s="96"/>
      <c r="P165" s="17"/>
      <c r="Q165" s="255"/>
      <c r="R165" s="256"/>
      <c r="S165" s="256"/>
      <c r="T165" s="257"/>
      <c r="U165" s="49"/>
      <c r="V165" s="258"/>
      <c r="W165" s="259"/>
      <c r="X165" s="259"/>
      <c r="Y165" s="259"/>
      <c r="Z165" s="259"/>
      <c r="AA165" s="259"/>
      <c r="AB165" s="259"/>
      <c r="AC165" s="259"/>
      <c r="AD165" s="259"/>
      <c r="AE165" s="259"/>
      <c r="AF165" s="259"/>
      <c r="AG165" s="259"/>
      <c r="AH165" s="259"/>
      <c r="AI165" s="259"/>
      <c r="AJ165" s="259"/>
      <c r="AK165" s="259"/>
      <c r="AL165" s="259"/>
      <c r="AM165" s="259"/>
      <c r="AN165" s="259"/>
      <c r="AO165" s="259"/>
      <c r="AP165" s="260"/>
      <c r="AQ165" s="17"/>
      <c r="AR165" s="17"/>
      <c r="AS165" s="17"/>
      <c r="AT165" s="17"/>
      <c r="AU165" s="1"/>
      <c r="AV165" s="1"/>
      <c r="AW165" s="1"/>
      <c r="AX165" s="1"/>
      <c r="AY165" s="1"/>
      <c r="AZ165" s="1"/>
      <c r="BA165" s="1"/>
      <c r="BB165" s="1"/>
      <c r="BC165" s="1"/>
      <c r="BD165" s="1"/>
    </row>
    <row r="166" spans="1:56" ht="15" customHeight="1" x14ac:dyDescent="0.25"/>
    <row r="167" spans="1:56" s="89" customFormat="1" ht="15" customHeight="1" x14ac:dyDescent="0.3">
      <c r="A167" s="88">
        <v>17</v>
      </c>
      <c r="B167" s="249" t="s">
        <v>83</v>
      </c>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row>
    <row r="168" spans="1:56" s="89" customFormat="1" ht="2.25" customHeight="1" x14ac:dyDescent="0.3">
      <c r="A168" s="88"/>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row>
    <row r="169" spans="1:56" s="89" customFormat="1" ht="15" customHeight="1" x14ac:dyDescent="0.3">
      <c r="A169" s="24"/>
      <c r="B169" s="171" t="s">
        <v>19</v>
      </c>
      <c r="C169" s="250"/>
      <c r="D169" s="251" t="s">
        <v>84</v>
      </c>
      <c r="E169" s="251"/>
      <c r="F169" s="251"/>
      <c r="G169" s="251"/>
      <c r="H169" s="251"/>
      <c r="I169" s="251"/>
      <c r="J169" s="251"/>
      <c r="K169" s="251"/>
      <c r="L169" s="251"/>
      <c r="M169" s="251"/>
      <c r="N169" s="251"/>
      <c r="O169" s="251"/>
      <c r="P169" s="251"/>
      <c r="Q169" s="251"/>
      <c r="R169" s="251"/>
      <c r="S169" s="251"/>
      <c r="T169" s="251"/>
      <c r="U169" s="251"/>
      <c r="V169" s="108" t="s">
        <v>85</v>
      </c>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7"/>
      <c r="AR169" s="17"/>
      <c r="AS169" s="17"/>
      <c r="AT169" s="17"/>
      <c r="AU169" s="17"/>
      <c r="AV169" s="17"/>
      <c r="AW169" s="17"/>
      <c r="AX169" s="17"/>
      <c r="AY169" s="17"/>
      <c r="AZ169" s="17"/>
      <c r="BA169" s="17"/>
      <c r="BB169" s="17"/>
      <c r="BC169" s="17"/>
      <c r="BD169" s="17"/>
    </row>
    <row r="170" spans="1:56" s="89" customFormat="1" ht="15" customHeight="1" x14ac:dyDescent="0.3">
      <c r="A170" s="24"/>
      <c r="B170" s="108" t="s">
        <v>86</v>
      </c>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7"/>
      <c r="AR170" s="17"/>
      <c r="AS170" s="17"/>
      <c r="AT170" s="17"/>
      <c r="AU170" s="17"/>
      <c r="AV170" s="17"/>
      <c r="AW170" s="17"/>
      <c r="AX170" s="17"/>
      <c r="AY170" s="17"/>
      <c r="AZ170" s="17"/>
      <c r="BA170" s="17"/>
      <c r="BB170" s="17"/>
      <c r="BC170" s="17"/>
      <c r="BD170" s="17"/>
    </row>
    <row r="171" spans="1:56" s="89" customFormat="1" ht="2.25" customHeight="1" x14ac:dyDescent="0.3">
      <c r="A171" s="24"/>
      <c r="B171" s="83"/>
      <c r="C171" s="86"/>
      <c r="D171" s="87"/>
      <c r="E171" s="87"/>
      <c r="F171" s="87"/>
      <c r="G171" s="87"/>
      <c r="H171" s="87"/>
      <c r="I171" s="87"/>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17"/>
      <c r="AR171" s="17"/>
      <c r="AS171" s="17"/>
      <c r="AT171" s="17"/>
      <c r="AU171" s="17"/>
      <c r="AV171" s="17"/>
      <c r="AW171" s="17"/>
      <c r="AX171" s="17"/>
      <c r="AY171" s="17"/>
      <c r="AZ171" s="17"/>
      <c r="BA171" s="17"/>
      <c r="BB171" s="17"/>
      <c r="BC171" s="17"/>
      <c r="BD171" s="17"/>
    </row>
    <row r="172" spans="1:56" s="89" customFormat="1" ht="15" customHeight="1" x14ac:dyDescent="0.3">
      <c r="A172" s="24"/>
      <c r="C172" s="252" t="s">
        <v>87</v>
      </c>
      <c r="D172" s="253"/>
      <c r="E172" s="253"/>
      <c r="F172" s="253"/>
      <c r="G172" s="253"/>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17"/>
      <c r="AR172" s="17"/>
      <c r="AS172" s="17"/>
      <c r="AT172" s="17"/>
      <c r="AU172" s="17"/>
      <c r="AV172" s="17"/>
      <c r="AW172" s="17"/>
      <c r="AX172" s="17"/>
      <c r="AY172" s="17"/>
      <c r="AZ172" s="17"/>
      <c r="BA172" s="17"/>
      <c r="BB172" s="17"/>
      <c r="BC172" s="17"/>
      <c r="BD172" s="17"/>
    </row>
    <row r="173" spans="1:56" s="89" customFormat="1" ht="2.25" customHeight="1" x14ac:dyDescent="0.3">
      <c r="A173" s="24"/>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17"/>
      <c r="AR173" s="17"/>
      <c r="AS173" s="17"/>
      <c r="AT173" s="17"/>
      <c r="AU173" s="17"/>
      <c r="AV173" s="17"/>
      <c r="AW173" s="17"/>
      <c r="AX173" s="17"/>
      <c r="AY173" s="17"/>
      <c r="AZ173" s="17"/>
      <c r="BA173" s="17"/>
      <c r="BB173" s="17"/>
      <c r="BC173" s="17"/>
      <c r="BD173" s="17"/>
    </row>
    <row r="174" spans="1:56" s="89" customFormat="1" ht="15" customHeight="1" x14ac:dyDescent="0.3">
      <c r="D174" s="254" t="s">
        <v>88</v>
      </c>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row>
    <row r="175" spans="1:56" s="89" customFormat="1" ht="15" customHeight="1" x14ac:dyDescent="0.3">
      <c r="C175" s="91"/>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row>
    <row r="176" spans="1:56" s="89" customFormat="1" ht="15" customHeight="1" x14ac:dyDescent="0.3">
      <c r="C176" s="91"/>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row>
    <row r="177" spans="1:56" s="89" customFormat="1" ht="15" customHeight="1" x14ac:dyDescent="0.3">
      <c r="C177" s="91"/>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row>
    <row r="178" spans="1:56" s="89" customFormat="1" ht="15" customHeight="1" x14ac:dyDescent="0.3">
      <c r="C178" s="91"/>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row>
    <row r="179" spans="1:56" s="89" customFormat="1" ht="15" customHeight="1" x14ac:dyDescent="0.3">
      <c r="C179" s="91"/>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row>
    <row r="180" spans="1:56" s="89" customFormat="1" ht="2.25" customHeight="1" x14ac:dyDescent="0.3">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row>
    <row r="181" spans="1:56" s="89" customFormat="1" ht="15" customHeight="1" x14ac:dyDescent="0.3">
      <c r="D181" s="254" t="s">
        <v>89</v>
      </c>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row>
    <row r="182" spans="1:56" s="89" customFormat="1" ht="15" customHeight="1" x14ac:dyDescent="0.3">
      <c r="C182" s="91"/>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row>
    <row r="183" spans="1:56" s="89" customFormat="1" ht="15" customHeight="1" x14ac:dyDescent="0.3">
      <c r="C183" s="91"/>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row>
    <row r="184" spans="1:56" s="89" customFormat="1" ht="2.25" customHeight="1" x14ac:dyDescent="0.3">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row>
    <row r="185" spans="1:56" s="89" customFormat="1" ht="15" customHeight="1" x14ac:dyDescent="0.3">
      <c r="A185" s="24"/>
      <c r="C185" s="253" t="s">
        <v>90</v>
      </c>
      <c r="D185" s="253"/>
      <c r="E185" s="253"/>
      <c r="F185" s="253"/>
      <c r="G185" s="253"/>
      <c r="H185" s="253"/>
      <c r="I185" s="253"/>
      <c r="J185" s="253"/>
      <c r="K185" s="253"/>
      <c r="L185" s="253"/>
      <c r="M185" s="253"/>
      <c r="N185" s="253"/>
      <c r="O185" s="253"/>
      <c r="P185" s="253"/>
      <c r="Q185" s="253"/>
      <c r="R185" s="253"/>
      <c r="S185" s="253"/>
      <c r="T185" s="253"/>
      <c r="U185" s="253"/>
      <c r="V185" s="253"/>
      <c r="W185" s="253"/>
      <c r="X185" s="253"/>
      <c r="Y185" s="253"/>
      <c r="Z185" s="253"/>
      <c r="AA185" s="253"/>
      <c r="AB185" s="253"/>
      <c r="AC185" s="253"/>
      <c r="AD185" s="253"/>
      <c r="AE185" s="253"/>
      <c r="AF185" s="253"/>
      <c r="AG185" s="253"/>
      <c r="AH185" s="253"/>
      <c r="AI185" s="253"/>
      <c r="AJ185" s="253"/>
      <c r="AK185" s="253"/>
      <c r="AL185" s="253"/>
      <c r="AM185" s="253"/>
      <c r="AN185" s="253"/>
      <c r="AO185" s="253"/>
      <c r="AP185" s="253"/>
      <c r="AQ185" s="17"/>
      <c r="AR185" s="17"/>
      <c r="AS185" s="17"/>
      <c r="AT185" s="17"/>
      <c r="AU185" s="17"/>
      <c r="AV185" s="17"/>
      <c r="AW185" s="17"/>
      <c r="AX185" s="17"/>
      <c r="AY185" s="17"/>
      <c r="AZ185" s="17"/>
      <c r="BA185" s="17"/>
      <c r="BB185" s="17"/>
      <c r="BC185" s="17"/>
      <c r="BD185" s="17"/>
    </row>
    <row r="186" spans="1:56" s="89" customFormat="1" ht="15" customHeight="1" x14ac:dyDescent="0.3">
      <c r="A186" s="21"/>
      <c r="B186" s="16"/>
      <c r="C186" s="17"/>
      <c r="D186" s="17"/>
      <c r="E186" s="17"/>
      <c r="F186" s="17"/>
      <c r="G186" s="17"/>
      <c r="H186" s="17"/>
      <c r="I186" s="17"/>
      <c r="J186" s="17"/>
      <c r="K186" s="17"/>
      <c r="L186" s="17"/>
      <c r="M186" s="17"/>
      <c r="N186" s="17"/>
      <c r="O186" s="17"/>
      <c r="P186" s="17"/>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17"/>
      <c r="AR186" s="17"/>
      <c r="AS186" s="17"/>
      <c r="AT186" s="17"/>
      <c r="AU186" s="17"/>
      <c r="AV186" s="17"/>
      <c r="AW186" s="17"/>
      <c r="AX186" s="17"/>
      <c r="AY186" s="17"/>
      <c r="AZ186" s="17"/>
      <c r="BA186" s="17"/>
      <c r="BB186" s="17"/>
      <c r="BC186" s="17"/>
      <c r="BD186" s="17"/>
    </row>
    <row r="187" spans="1:56" s="89" customFormat="1" ht="15" customHeight="1" x14ac:dyDescent="0.3">
      <c r="A187" s="21"/>
      <c r="B187" s="98" t="s">
        <v>91</v>
      </c>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9"/>
      <c r="AQ187" s="17"/>
      <c r="AR187" s="17"/>
      <c r="AS187" s="17"/>
      <c r="AT187" s="17"/>
      <c r="AU187" s="17"/>
      <c r="AV187" s="17"/>
      <c r="AW187" s="17"/>
      <c r="AX187" s="17"/>
      <c r="AY187" s="17"/>
      <c r="AZ187" s="17"/>
      <c r="BA187" s="17"/>
      <c r="BB187" s="17"/>
      <c r="BC187" s="17"/>
      <c r="BD187" s="17"/>
    </row>
    <row r="188" spans="1:56" s="89" customFormat="1" ht="2.25" customHeight="1" x14ac:dyDescent="0.3"/>
    <row r="189" spans="1:56" s="89" customFormat="1" ht="15" customHeight="1" x14ac:dyDescent="0.3">
      <c r="A189" s="21">
        <v>18</v>
      </c>
      <c r="B189" s="102" t="s">
        <v>92</v>
      </c>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7"/>
      <c r="AR189" s="17"/>
      <c r="AS189" s="17"/>
      <c r="AT189" s="17"/>
      <c r="AU189" s="17"/>
      <c r="AV189" s="17"/>
      <c r="AW189" s="17"/>
      <c r="AX189" s="17"/>
      <c r="AY189" s="17"/>
      <c r="AZ189" s="17"/>
      <c r="BA189" s="17"/>
      <c r="BB189" s="17"/>
      <c r="BC189" s="17"/>
      <c r="BD189" s="17"/>
    </row>
    <row r="190" spans="1:56" s="89" customFormat="1" ht="15" customHeight="1" x14ac:dyDescent="0.3">
      <c r="A190" s="21"/>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7"/>
      <c r="AR190" s="17"/>
      <c r="AS190" s="17"/>
      <c r="AT190" s="17"/>
      <c r="AU190" s="17"/>
      <c r="AV190" s="17"/>
      <c r="AW190" s="17"/>
      <c r="AX190" s="17"/>
      <c r="AY190" s="17"/>
      <c r="AZ190" s="17"/>
      <c r="BA190" s="17"/>
      <c r="BB190" s="17"/>
      <c r="BC190" s="17"/>
      <c r="BD190" s="17"/>
    </row>
    <row r="191" spans="1:56" s="89" customFormat="1" ht="2.25" customHeight="1" x14ac:dyDescent="0.3">
      <c r="A191" s="21"/>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17"/>
      <c r="AR191" s="17"/>
      <c r="AS191" s="17"/>
      <c r="AT191" s="17"/>
      <c r="AU191" s="17"/>
      <c r="AV191" s="17"/>
      <c r="AW191" s="17"/>
      <c r="AX191" s="17"/>
      <c r="AY191" s="17"/>
      <c r="AZ191" s="17"/>
      <c r="BA191" s="17"/>
      <c r="BB191" s="17"/>
      <c r="BC191" s="17"/>
      <c r="BD191" s="17"/>
    </row>
    <row r="192" spans="1:56" s="89" customFormat="1" ht="15" customHeight="1" x14ac:dyDescent="0.3">
      <c r="A192" s="21">
        <v>19</v>
      </c>
      <c r="B192" s="130" t="s">
        <v>93</v>
      </c>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17"/>
      <c r="AR192" s="17"/>
      <c r="AS192" s="17"/>
      <c r="AT192" s="17"/>
      <c r="AU192" s="17"/>
      <c r="AV192" s="17"/>
      <c r="AW192" s="17"/>
      <c r="AX192" s="17"/>
      <c r="AY192" s="17"/>
      <c r="AZ192" s="17"/>
      <c r="BA192" s="17"/>
      <c r="BB192" s="17"/>
      <c r="BC192" s="17"/>
      <c r="BD192" s="17"/>
    </row>
    <row r="193" spans="1:56" s="89" customFormat="1" ht="2.25" customHeight="1" x14ac:dyDescent="0.3">
      <c r="A193" s="21"/>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17"/>
      <c r="AR193" s="17"/>
      <c r="AS193" s="17"/>
      <c r="AT193" s="17"/>
      <c r="AU193" s="17"/>
      <c r="AV193" s="17"/>
      <c r="AW193" s="17"/>
      <c r="AX193" s="17"/>
      <c r="AY193" s="17"/>
      <c r="AZ193" s="17"/>
      <c r="BA193" s="17"/>
      <c r="BB193" s="17"/>
      <c r="BC193" s="17"/>
      <c r="BD193" s="17"/>
    </row>
    <row r="194" spans="1:56" s="89" customFormat="1" ht="15" customHeight="1" x14ac:dyDescent="0.3">
      <c r="A194" s="21"/>
      <c r="B194" s="16"/>
      <c r="C194" s="103" t="s">
        <v>94</v>
      </c>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7"/>
      <c r="AR194" s="17"/>
      <c r="AS194" s="17"/>
      <c r="AT194" s="17"/>
      <c r="AU194" s="17"/>
      <c r="AV194" s="17"/>
      <c r="AW194" s="17"/>
      <c r="AX194" s="17"/>
      <c r="AY194" s="17"/>
      <c r="AZ194" s="17"/>
      <c r="BA194" s="17"/>
      <c r="BB194" s="17"/>
      <c r="BC194" s="17"/>
      <c r="BD194" s="17"/>
    </row>
    <row r="195" spans="1:56" s="89" customFormat="1" ht="2.25" customHeight="1" x14ac:dyDescent="0.3">
      <c r="A195" s="21"/>
      <c r="B195" s="16"/>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17"/>
      <c r="AR195" s="17"/>
      <c r="AS195" s="17"/>
      <c r="AT195" s="17"/>
      <c r="AU195" s="17"/>
      <c r="AV195" s="17"/>
      <c r="AW195" s="17"/>
      <c r="AX195" s="17"/>
      <c r="AY195" s="17"/>
      <c r="AZ195" s="17"/>
      <c r="BA195" s="17"/>
      <c r="BB195" s="17"/>
      <c r="BC195" s="17"/>
      <c r="BD195" s="17"/>
    </row>
    <row r="196" spans="1:56" s="89" customFormat="1" ht="15" customHeight="1" x14ac:dyDescent="0.3">
      <c r="A196" s="21"/>
      <c r="B196" s="16"/>
      <c r="C196" s="103" t="s">
        <v>36</v>
      </c>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7"/>
      <c r="AR196" s="17"/>
      <c r="AS196" s="17"/>
      <c r="AT196" s="17"/>
      <c r="AU196" s="17"/>
      <c r="AV196" s="17"/>
      <c r="AW196" s="17"/>
      <c r="AX196" s="17"/>
      <c r="AY196" s="17"/>
      <c r="AZ196" s="17"/>
      <c r="BA196" s="17"/>
      <c r="BB196" s="17"/>
      <c r="BC196" s="17"/>
      <c r="BD196" s="17"/>
    </row>
    <row r="197" spans="1:56" s="89" customFormat="1" ht="15" customHeight="1" x14ac:dyDescent="0.3">
      <c r="A197" s="21"/>
      <c r="B197" s="16"/>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17"/>
      <c r="AR197" s="17"/>
      <c r="AS197" s="17"/>
      <c r="AT197" s="17"/>
      <c r="AU197" s="17"/>
      <c r="AV197" s="17"/>
      <c r="AW197" s="17"/>
      <c r="AX197" s="17"/>
      <c r="AY197" s="17"/>
      <c r="AZ197" s="17"/>
      <c r="BA197" s="17"/>
      <c r="BB197" s="17"/>
      <c r="BC197" s="17"/>
      <c r="BD197" s="17"/>
    </row>
    <row r="198" spans="1:56" s="89" customFormat="1" ht="2.25" customHeight="1" x14ac:dyDescent="0.3">
      <c r="A198" s="2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17"/>
      <c r="AR198" s="17"/>
      <c r="AS198" s="17"/>
      <c r="AT198" s="17"/>
      <c r="AU198" s="17"/>
      <c r="AV198" s="17"/>
      <c r="AW198" s="17"/>
      <c r="AX198" s="17"/>
      <c r="AY198" s="17"/>
      <c r="AZ198" s="17"/>
      <c r="BA198" s="17"/>
      <c r="BB198" s="17"/>
      <c r="BC198" s="17"/>
      <c r="BD198" s="17"/>
    </row>
    <row r="199" spans="1:56" s="89" customFormat="1" ht="15" customHeight="1" x14ac:dyDescent="0.3">
      <c r="A199" s="21">
        <v>20</v>
      </c>
      <c r="B199" s="131" t="s">
        <v>95</v>
      </c>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7"/>
      <c r="AR199" s="17"/>
      <c r="AS199" s="17"/>
      <c r="AT199" s="17"/>
      <c r="AU199" s="17"/>
      <c r="AV199" s="17"/>
      <c r="AW199" s="17"/>
      <c r="AX199" s="17"/>
      <c r="AY199" s="17"/>
      <c r="AZ199" s="17"/>
      <c r="BA199" s="17"/>
      <c r="BB199" s="17"/>
      <c r="BC199" s="17"/>
      <c r="BD199" s="17"/>
    </row>
    <row r="200" spans="1:56" s="89" customFormat="1" ht="15" customHeight="1" x14ac:dyDescent="0.3">
      <c r="A200" s="2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7"/>
      <c r="AR200" s="17"/>
      <c r="AS200" s="17"/>
      <c r="AT200" s="17"/>
      <c r="AU200" s="17"/>
      <c r="AV200" s="17"/>
      <c r="AW200" s="17"/>
      <c r="AX200" s="17"/>
      <c r="AY200" s="17"/>
      <c r="AZ200" s="17"/>
      <c r="BA200" s="17"/>
      <c r="BB200" s="17"/>
      <c r="BC200" s="17"/>
      <c r="BD200" s="17"/>
    </row>
    <row r="201" spans="1:56" s="89" customFormat="1" ht="15" customHeight="1" x14ac:dyDescent="0.3">
      <c r="A201" s="2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7"/>
      <c r="AR201" s="17"/>
      <c r="AS201" s="17"/>
      <c r="AT201" s="17"/>
      <c r="AU201" s="17"/>
      <c r="AV201" s="17"/>
      <c r="AW201" s="17"/>
      <c r="AX201" s="17"/>
      <c r="AY201" s="17"/>
      <c r="AZ201" s="17"/>
      <c r="BA201" s="17"/>
      <c r="BB201" s="17"/>
      <c r="BC201" s="17"/>
      <c r="BD201" s="17"/>
    </row>
    <row r="202" spans="1:56" s="89" customFormat="1" ht="2.25" customHeight="1" x14ac:dyDescent="0.3">
      <c r="A202" s="2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17"/>
      <c r="AR202" s="17"/>
      <c r="AS202" s="17"/>
      <c r="AT202" s="17"/>
      <c r="AU202" s="17"/>
      <c r="AV202" s="17"/>
      <c r="AW202" s="17"/>
      <c r="AX202" s="17"/>
      <c r="AY202" s="17"/>
      <c r="AZ202" s="17"/>
      <c r="BA202" s="17"/>
      <c r="BB202" s="17"/>
      <c r="BC202" s="17"/>
      <c r="BD202" s="17"/>
    </row>
    <row r="203" spans="1:56" s="89" customFormat="1" ht="15" customHeight="1" x14ac:dyDescent="0.3">
      <c r="A203" s="21"/>
      <c r="B203" s="22"/>
      <c r="C203" s="103" t="s">
        <v>96</v>
      </c>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7"/>
      <c r="AR203" s="17"/>
      <c r="AS203" s="17"/>
      <c r="AT203" s="17"/>
      <c r="AU203" s="17"/>
      <c r="AV203" s="17"/>
      <c r="AW203" s="17"/>
      <c r="AX203" s="17"/>
      <c r="AY203" s="17"/>
      <c r="AZ203" s="17"/>
      <c r="BA203" s="17"/>
      <c r="BB203" s="17"/>
      <c r="BC203" s="17"/>
      <c r="BD203" s="17"/>
    </row>
    <row r="204" spans="1:56" s="89" customFormat="1" ht="15" customHeight="1" x14ac:dyDescent="0.3">
      <c r="A204" s="21"/>
      <c r="B204" s="22"/>
      <c r="C204" s="105" t="s">
        <v>19</v>
      </c>
      <c r="D204" s="105"/>
      <c r="E204" s="106" t="s">
        <v>97</v>
      </c>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5" t="s">
        <v>98</v>
      </c>
      <c r="AC204" s="105"/>
      <c r="AD204" s="105"/>
      <c r="AE204" s="105"/>
      <c r="AF204" s="105"/>
      <c r="AG204" s="105"/>
      <c r="AH204" s="105"/>
      <c r="AI204" s="105"/>
      <c r="AJ204" s="105"/>
      <c r="AK204" s="105"/>
      <c r="AL204" s="105"/>
      <c r="AM204" s="105"/>
      <c r="AN204" s="105"/>
      <c r="AO204" s="105"/>
      <c r="AP204" s="105"/>
      <c r="AQ204" s="17"/>
      <c r="AR204" s="17"/>
      <c r="AS204" s="17"/>
      <c r="AT204" s="17"/>
      <c r="AU204" s="17"/>
      <c r="AV204" s="17"/>
      <c r="AW204" s="17"/>
      <c r="AX204" s="17"/>
      <c r="AY204" s="17"/>
      <c r="AZ204" s="17"/>
      <c r="BA204" s="17"/>
      <c r="BB204" s="17"/>
      <c r="BC204" s="17"/>
      <c r="BD204" s="17"/>
    </row>
    <row r="205" spans="1:56" s="89" customFormat="1" ht="15" customHeight="1" x14ac:dyDescent="0.3">
      <c r="A205" s="21"/>
      <c r="B205" s="22"/>
      <c r="C205" s="105" t="s">
        <v>99</v>
      </c>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5"/>
      <c r="AN205" s="105"/>
      <c r="AO205" s="105"/>
      <c r="AP205" s="105"/>
      <c r="AQ205" s="17"/>
      <c r="AR205" s="17"/>
      <c r="AS205" s="17"/>
      <c r="AT205" s="17"/>
      <c r="AU205" s="17"/>
      <c r="AV205" s="17"/>
      <c r="AW205" s="17"/>
      <c r="AX205" s="17"/>
      <c r="AY205" s="17"/>
      <c r="AZ205" s="17"/>
      <c r="BA205" s="17"/>
      <c r="BB205" s="17"/>
      <c r="BC205" s="17"/>
      <c r="BD205" s="17"/>
    </row>
    <row r="206" spans="1:56" s="89" customFormat="1" ht="15" customHeight="1" x14ac:dyDescent="0.3">
      <c r="A206" s="21"/>
      <c r="B206" s="22"/>
      <c r="C206" s="132" t="s">
        <v>100</v>
      </c>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7"/>
      <c r="AR206" s="17"/>
      <c r="AS206" s="17"/>
      <c r="AT206" s="17"/>
      <c r="AU206" s="17"/>
      <c r="AV206" s="17"/>
      <c r="AW206" s="17"/>
      <c r="AX206" s="17"/>
      <c r="AY206" s="17"/>
      <c r="AZ206" s="17"/>
      <c r="BA206" s="17"/>
      <c r="BB206" s="17"/>
      <c r="BC206" s="17"/>
      <c r="BD206" s="17"/>
    </row>
    <row r="207" spans="1:56" s="89" customFormat="1" ht="15" customHeight="1" x14ac:dyDescent="0.3">
      <c r="A207" s="21"/>
      <c r="B207" s="2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7"/>
      <c r="AR207" s="17"/>
      <c r="AS207" s="17"/>
      <c r="AT207" s="17"/>
      <c r="AU207" s="17"/>
      <c r="AV207" s="17"/>
      <c r="AW207" s="17"/>
      <c r="AX207" s="17"/>
      <c r="AY207" s="17"/>
      <c r="AZ207" s="17"/>
      <c r="BA207" s="17"/>
      <c r="BB207" s="17"/>
      <c r="BC207" s="17"/>
      <c r="BD207" s="17"/>
    </row>
    <row r="208" spans="1:56" s="89" customFormat="1" ht="2.25" customHeight="1" x14ac:dyDescent="0.3">
      <c r="A208" s="21"/>
      <c r="B208" s="16"/>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17"/>
      <c r="AR208" s="17"/>
      <c r="AS208" s="17"/>
      <c r="AT208" s="17"/>
      <c r="AU208" s="17"/>
      <c r="AV208" s="17"/>
      <c r="AW208" s="17"/>
      <c r="AX208" s="17"/>
      <c r="AY208" s="17"/>
      <c r="AZ208" s="17"/>
      <c r="BA208" s="17"/>
      <c r="BB208" s="17"/>
      <c r="BC208" s="17"/>
      <c r="BD208" s="17"/>
    </row>
    <row r="209" spans="1:56" s="89" customFormat="1" ht="15" customHeight="1" x14ac:dyDescent="0.3">
      <c r="A209" s="21"/>
      <c r="B209" s="16"/>
      <c r="C209" s="103" t="s">
        <v>36</v>
      </c>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7"/>
      <c r="AR209" s="17"/>
      <c r="AS209" s="17"/>
      <c r="AT209" s="17"/>
      <c r="AU209" s="17"/>
      <c r="AV209" s="17"/>
      <c r="AW209" s="17"/>
      <c r="AX209" s="17"/>
      <c r="AY209" s="17"/>
      <c r="AZ209" s="17"/>
      <c r="BA209" s="17"/>
      <c r="BB209" s="17"/>
      <c r="BC209" s="17"/>
      <c r="BD209" s="17"/>
    </row>
    <row r="210" spans="1:56" s="89" customFormat="1" ht="15" customHeight="1" x14ac:dyDescent="0.3">
      <c r="A210" s="21"/>
      <c r="B210" s="16"/>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17"/>
      <c r="AR210" s="17"/>
      <c r="AS210" s="17"/>
      <c r="AT210" s="17"/>
      <c r="AU210" s="17"/>
      <c r="AV210" s="17"/>
      <c r="AW210" s="17"/>
      <c r="AX210" s="17"/>
      <c r="AY210" s="17"/>
      <c r="AZ210" s="17"/>
      <c r="BA210" s="17"/>
      <c r="BB210" s="17"/>
      <c r="BC210" s="17"/>
      <c r="BD210" s="17"/>
    </row>
    <row r="211" spans="1:56" s="89" customFormat="1" ht="15" customHeight="1" x14ac:dyDescent="0.3">
      <c r="A211" s="21">
        <v>21</v>
      </c>
      <c r="B211" s="130" t="s">
        <v>101</v>
      </c>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7"/>
      <c r="AR211" s="17"/>
      <c r="AS211" s="17"/>
      <c r="AT211" s="17"/>
      <c r="AU211" s="17"/>
      <c r="AV211" s="17"/>
      <c r="AW211" s="17"/>
      <c r="AX211" s="17"/>
      <c r="AY211" s="17"/>
      <c r="AZ211" s="17"/>
      <c r="BA211" s="17"/>
      <c r="BB211" s="17"/>
      <c r="BC211" s="17"/>
      <c r="BD211" s="17"/>
    </row>
    <row r="212" spans="1:56" s="89" customFormat="1" ht="2.25" customHeight="1" x14ac:dyDescent="0.3">
      <c r="A212" s="21"/>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17"/>
      <c r="AR212" s="17"/>
      <c r="AS212" s="17"/>
      <c r="AT212" s="17"/>
      <c r="AU212" s="17"/>
      <c r="AV212" s="17"/>
      <c r="AW212" s="17"/>
      <c r="AX212" s="17"/>
      <c r="AY212" s="17"/>
      <c r="AZ212" s="17"/>
      <c r="BA212" s="17"/>
      <c r="BB212" s="17"/>
      <c r="BC212" s="17"/>
      <c r="BD212" s="17"/>
    </row>
    <row r="213" spans="1:56" s="89" customFormat="1" ht="15" customHeight="1" x14ac:dyDescent="0.3">
      <c r="A213" s="21"/>
      <c r="B213" s="110"/>
      <c r="C213" s="104" t="s">
        <v>102</v>
      </c>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7"/>
      <c r="AR213" s="17"/>
      <c r="AS213" s="17"/>
      <c r="AT213" s="17"/>
      <c r="AU213" s="17"/>
      <c r="AV213" s="17"/>
      <c r="AW213" s="17"/>
      <c r="AX213" s="17"/>
      <c r="AY213" s="17"/>
      <c r="AZ213" s="17"/>
      <c r="BA213" s="17"/>
      <c r="BB213" s="17"/>
      <c r="BC213" s="17"/>
      <c r="BD213" s="17"/>
    </row>
    <row r="214" spans="1:56" s="89" customFormat="1" ht="15" customHeight="1" x14ac:dyDescent="0.3">
      <c r="A214" s="21"/>
      <c r="B214" s="110"/>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7"/>
      <c r="AR214" s="17"/>
      <c r="AS214" s="17"/>
      <c r="AT214" s="17"/>
      <c r="AU214" s="17"/>
      <c r="AV214" s="17"/>
      <c r="AW214" s="17"/>
      <c r="AX214" s="17"/>
      <c r="AY214" s="17"/>
      <c r="AZ214" s="17"/>
      <c r="BA214" s="17"/>
      <c r="BB214" s="17"/>
      <c r="BC214" s="17"/>
      <c r="BD214" s="17"/>
    </row>
    <row r="215" spans="1:56" s="89" customFormat="1" ht="2.25" customHeight="1" x14ac:dyDescent="0.3">
      <c r="A215" s="21"/>
      <c r="B215" s="16"/>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17"/>
      <c r="AR215" s="17"/>
      <c r="AS215" s="17"/>
      <c r="AT215" s="17"/>
      <c r="AU215" s="17"/>
      <c r="AV215" s="17"/>
      <c r="AW215" s="17"/>
      <c r="AX215" s="17"/>
      <c r="AY215" s="17"/>
      <c r="AZ215" s="17"/>
      <c r="BA215" s="17"/>
      <c r="BB215" s="17"/>
      <c r="BC215" s="17"/>
      <c r="BD215" s="17"/>
    </row>
    <row r="216" spans="1:56" s="89" customFormat="1" ht="15" customHeight="1" x14ac:dyDescent="0.3">
      <c r="A216" s="21"/>
      <c r="B216" s="16"/>
      <c r="C216" s="103" t="s">
        <v>36</v>
      </c>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7"/>
      <c r="AR216" s="17"/>
      <c r="AS216" s="17"/>
      <c r="AT216" s="17"/>
      <c r="AU216" s="17"/>
      <c r="AV216" s="17"/>
      <c r="AW216" s="17"/>
      <c r="AX216" s="17"/>
      <c r="AY216" s="17"/>
      <c r="AZ216" s="17"/>
      <c r="BA216" s="17"/>
      <c r="BB216" s="17"/>
      <c r="BC216" s="17"/>
      <c r="BD216" s="17"/>
    </row>
    <row r="217" spans="1:56" s="89" customFormat="1" ht="15" customHeight="1" x14ac:dyDescent="0.3">
      <c r="A217" s="21"/>
      <c r="B217" s="16"/>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17"/>
      <c r="AR217" s="17"/>
      <c r="AS217" s="17"/>
      <c r="AT217" s="17"/>
      <c r="AU217" s="17"/>
      <c r="AV217" s="17"/>
      <c r="AW217" s="17"/>
      <c r="AX217" s="17"/>
      <c r="AY217" s="17"/>
      <c r="AZ217" s="17"/>
      <c r="BA217" s="17"/>
      <c r="BB217" s="17"/>
      <c r="BC217" s="17"/>
      <c r="BD217" s="17"/>
    </row>
    <row r="218" spans="1:56" s="89" customFormat="1" ht="15" customHeight="1" x14ac:dyDescent="0.3">
      <c r="A218" s="21">
        <v>22</v>
      </c>
      <c r="B218" s="130" t="s">
        <v>103</v>
      </c>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17"/>
      <c r="AR218" s="17"/>
      <c r="AS218" s="17"/>
      <c r="AT218" s="17"/>
      <c r="AU218" s="17"/>
      <c r="AV218" s="17"/>
      <c r="AW218" s="17"/>
      <c r="AX218" s="17"/>
      <c r="AY218" s="17"/>
      <c r="AZ218" s="17"/>
      <c r="BA218" s="17"/>
      <c r="BB218" s="17"/>
      <c r="BC218" s="17"/>
      <c r="BD218" s="17"/>
    </row>
    <row r="219" spans="1:56" s="89" customFormat="1" ht="2.25" customHeight="1" x14ac:dyDescent="0.3">
      <c r="A219" s="21"/>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17"/>
      <c r="AR219" s="17"/>
      <c r="AS219" s="17"/>
      <c r="AT219" s="17"/>
      <c r="AU219" s="17"/>
      <c r="AV219" s="17"/>
      <c r="AW219" s="17"/>
      <c r="AX219" s="17"/>
      <c r="AY219" s="17"/>
      <c r="AZ219" s="17"/>
      <c r="BA219" s="17"/>
      <c r="BB219" s="17"/>
      <c r="BC219" s="17"/>
      <c r="BD219" s="17"/>
    </row>
    <row r="220" spans="1:56" s="89" customFormat="1" ht="15" customHeight="1" x14ac:dyDescent="0.3">
      <c r="A220" s="21"/>
      <c r="B220" s="16"/>
      <c r="C220" s="103" t="s">
        <v>104</v>
      </c>
      <c r="D220" s="103"/>
      <c r="E220" s="103"/>
      <c r="F220" s="103"/>
      <c r="G220" s="103"/>
      <c r="H220" s="103"/>
      <c r="I220" s="103"/>
      <c r="J220" s="103"/>
      <c r="K220" s="103"/>
      <c r="L220" s="103"/>
      <c r="M220" s="103"/>
      <c r="N220" s="103"/>
      <c r="O220" s="103"/>
      <c r="P220" s="103"/>
      <c r="Q220" s="103"/>
      <c r="R220" s="103"/>
      <c r="S220" s="103"/>
      <c r="T220" s="103"/>
      <c r="U220" s="103"/>
      <c r="V220" s="103"/>
      <c r="W220" s="103"/>
      <c r="X220" s="19"/>
      <c r="Y220" s="19"/>
      <c r="Z220" s="19"/>
      <c r="AA220" s="19"/>
      <c r="AB220" s="84"/>
      <c r="AC220" s="84"/>
      <c r="AD220" s="126"/>
      <c r="AE220" s="127"/>
      <c r="AF220" s="127"/>
      <c r="AG220" s="127"/>
      <c r="AH220" s="127"/>
      <c r="AI220" s="127"/>
      <c r="AJ220" s="127"/>
      <c r="AK220" s="127"/>
      <c r="AL220" s="127"/>
      <c r="AM220" s="127"/>
      <c r="AN220" s="127"/>
      <c r="AO220" s="127"/>
      <c r="AP220" s="128"/>
      <c r="AQ220" s="17"/>
      <c r="AR220" s="17"/>
      <c r="AS220" s="17"/>
      <c r="AT220" s="17"/>
      <c r="AU220" s="17"/>
      <c r="AV220" s="17"/>
      <c r="AW220" s="17"/>
      <c r="AX220" s="17"/>
      <c r="AY220" s="17"/>
      <c r="AZ220" s="17"/>
      <c r="BA220" s="17"/>
      <c r="BB220" s="17"/>
      <c r="BC220" s="17"/>
      <c r="BD220" s="17"/>
    </row>
    <row r="221" spans="1:56" ht="2.25" customHeight="1" x14ac:dyDescent="0.25"/>
    <row r="222" spans="1:56" s="89" customFormat="1" ht="15" customHeight="1" x14ac:dyDescent="0.3">
      <c r="A222" s="21"/>
      <c r="B222" s="16"/>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84"/>
      <c r="AC222" s="84"/>
      <c r="AD222" s="126"/>
      <c r="AE222" s="127"/>
      <c r="AF222" s="127"/>
      <c r="AG222" s="127"/>
      <c r="AH222" s="127"/>
      <c r="AI222" s="127"/>
      <c r="AJ222" s="127"/>
      <c r="AK222" s="127"/>
      <c r="AL222" s="127"/>
      <c r="AM222" s="127"/>
      <c r="AN222" s="127"/>
      <c r="AO222" s="127"/>
      <c r="AP222" s="128"/>
      <c r="AQ222" s="17"/>
      <c r="AR222" s="17"/>
      <c r="AS222" s="17"/>
      <c r="AT222" s="17"/>
      <c r="AU222" s="17"/>
      <c r="AV222" s="17"/>
      <c r="AW222" s="17"/>
      <c r="AX222" s="17"/>
      <c r="AY222" s="17"/>
      <c r="AZ222" s="17"/>
      <c r="BA222" s="17"/>
      <c r="BB222" s="17"/>
      <c r="BC222" s="17"/>
      <c r="BD222" s="17"/>
    </row>
    <row r="223" spans="1:56" ht="2.25" customHeight="1" x14ac:dyDescent="0.25"/>
    <row r="224" spans="1:56" s="89" customFormat="1" ht="15" customHeight="1" x14ac:dyDescent="0.3">
      <c r="A224" s="21"/>
      <c r="B224" s="16"/>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84"/>
      <c r="AC224" s="84"/>
      <c r="AD224" s="126"/>
      <c r="AE224" s="127"/>
      <c r="AF224" s="127"/>
      <c r="AG224" s="127"/>
      <c r="AH224" s="127"/>
      <c r="AI224" s="127"/>
      <c r="AJ224" s="127"/>
      <c r="AK224" s="127"/>
      <c r="AL224" s="127"/>
      <c r="AM224" s="127"/>
      <c r="AN224" s="127"/>
      <c r="AO224" s="127"/>
      <c r="AP224" s="128"/>
      <c r="AQ224" s="17"/>
      <c r="AR224" s="17"/>
      <c r="AS224" s="17"/>
      <c r="AT224" s="17"/>
      <c r="AU224" s="17"/>
      <c r="AV224" s="17"/>
      <c r="AW224" s="17"/>
      <c r="AX224" s="17"/>
      <c r="AY224" s="17"/>
      <c r="AZ224" s="17"/>
      <c r="BA224" s="17"/>
      <c r="BB224" s="17"/>
      <c r="BC224" s="17"/>
      <c r="BD224" s="17"/>
    </row>
    <row r="225" spans="1:56" s="89" customFormat="1" ht="2.25" customHeight="1" x14ac:dyDescent="0.3">
      <c r="A225" s="21"/>
      <c r="B225" s="16"/>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95"/>
      <c r="AE225" s="95"/>
      <c r="AF225" s="95"/>
      <c r="AG225" s="95"/>
      <c r="AH225" s="95"/>
      <c r="AI225" s="95"/>
      <c r="AJ225" s="95"/>
      <c r="AK225" s="95"/>
      <c r="AL225" s="95"/>
      <c r="AM225" s="95"/>
      <c r="AN225" s="95"/>
      <c r="AO225" s="95"/>
      <c r="AP225" s="95"/>
      <c r="AQ225" s="17"/>
      <c r="AR225" s="17"/>
      <c r="AS225" s="17"/>
      <c r="AT225" s="17"/>
      <c r="AU225" s="17"/>
      <c r="AV225" s="17"/>
      <c r="AW225" s="17"/>
      <c r="AX225" s="17"/>
      <c r="AY225" s="17"/>
      <c r="AZ225" s="17"/>
      <c r="BA225" s="17"/>
      <c r="BB225" s="17"/>
      <c r="BC225" s="17"/>
      <c r="BD225" s="17"/>
    </row>
    <row r="226" spans="1:56" s="89" customFormat="1" ht="15" customHeight="1" x14ac:dyDescent="0.3">
      <c r="A226" s="21"/>
      <c r="B226" s="16"/>
      <c r="C226" s="129" t="s">
        <v>36</v>
      </c>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7"/>
      <c r="AR226" s="17"/>
      <c r="AS226" s="17"/>
      <c r="AT226" s="17"/>
      <c r="AU226" s="17"/>
      <c r="AV226" s="17"/>
      <c r="AW226" s="17"/>
      <c r="AX226" s="17"/>
      <c r="AY226" s="17"/>
      <c r="AZ226" s="17"/>
      <c r="BA226" s="17"/>
      <c r="BB226" s="17"/>
      <c r="BC226" s="17"/>
      <c r="BD226" s="17"/>
    </row>
    <row r="227" spans="1:56" s="89" customFormat="1" ht="15" customHeight="1" x14ac:dyDescent="0.3">
      <c r="A227" s="21"/>
      <c r="B227" s="16"/>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17"/>
      <c r="AR227" s="17"/>
      <c r="AS227" s="17"/>
      <c r="AT227" s="17"/>
      <c r="AU227" s="17"/>
      <c r="AV227" s="17"/>
      <c r="AW227" s="17"/>
      <c r="AX227" s="17"/>
      <c r="AY227" s="17"/>
      <c r="AZ227" s="17"/>
      <c r="BA227" s="17"/>
      <c r="BB227" s="17"/>
      <c r="BC227" s="17"/>
      <c r="BD227" s="17"/>
    </row>
    <row r="228" spans="1:56" s="89" customFormat="1" ht="15" customHeight="1" x14ac:dyDescent="0.3">
      <c r="A228" s="21">
        <v>23</v>
      </c>
      <c r="B228" s="130" t="s">
        <v>105</v>
      </c>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17"/>
      <c r="AR228" s="17"/>
      <c r="AS228" s="17"/>
      <c r="AT228" s="17"/>
      <c r="AU228" s="17"/>
      <c r="AV228" s="17"/>
      <c r="AW228" s="17"/>
      <c r="AX228" s="17"/>
      <c r="AY228" s="17"/>
      <c r="AZ228" s="17"/>
      <c r="BA228" s="17"/>
      <c r="BB228" s="17"/>
      <c r="BC228" s="17"/>
      <c r="BD228" s="17"/>
    </row>
    <row r="229" spans="1:56" s="89" customFormat="1" ht="2.25" customHeight="1" x14ac:dyDescent="0.3">
      <c r="A229" s="21"/>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17"/>
      <c r="AR229" s="17"/>
      <c r="AS229" s="17"/>
      <c r="AT229" s="17"/>
      <c r="AU229" s="17"/>
      <c r="AV229" s="17"/>
      <c r="AW229" s="17"/>
      <c r="AX229" s="17"/>
      <c r="AY229" s="17"/>
      <c r="AZ229" s="17"/>
      <c r="BA229" s="17"/>
      <c r="BB229" s="17"/>
      <c r="BC229" s="17"/>
      <c r="BD229" s="17"/>
    </row>
    <row r="230" spans="1:56" s="89" customFormat="1" ht="15" customHeight="1" x14ac:dyDescent="0.3">
      <c r="A230" s="21"/>
      <c r="B230" s="16"/>
      <c r="C230" s="103" t="s">
        <v>106</v>
      </c>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7"/>
      <c r="AR230" s="17"/>
      <c r="AS230" s="17"/>
      <c r="AT230" s="17"/>
      <c r="AU230" s="17"/>
      <c r="AV230" s="17"/>
      <c r="AW230" s="17"/>
      <c r="AX230" s="17"/>
      <c r="AY230" s="17"/>
      <c r="AZ230" s="17"/>
      <c r="BA230" s="17"/>
      <c r="BB230" s="17"/>
      <c r="BC230" s="17"/>
      <c r="BD230" s="17"/>
    </row>
    <row r="231" spans="1:56" s="89" customFormat="1" ht="2.25" customHeight="1" x14ac:dyDescent="0.3">
      <c r="A231" s="21"/>
      <c r="B231" s="16"/>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17"/>
      <c r="AR231" s="17"/>
      <c r="AS231" s="17"/>
      <c r="AT231" s="17"/>
      <c r="AU231" s="17"/>
      <c r="AV231" s="17"/>
      <c r="AW231" s="17"/>
      <c r="AX231" s="17"/>
      <c r="AY231" s="17"/>
      <c r="AZ231" s="17"/>
      <c r="BA231" s="17"/>
      <c r="BB231" s="17"/>
      <c r="BC231" s="17"/>
      <c r="BD231" s="17"/>
    </row>
    <row r="232" spans="1:56" s="89" customFormat="1" ht="15" customHeight="1" x14ac:dyDescent="0.3">
      <c r="A232" s="21"/>
      <c r="B232" s="16"/>
      <c r="C232" s="103" t="s">
        <v>107</v>
      </c>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7"/>
      <c r="AR232" s="17"/>
      <c r="AS232" s="17"/>
      <c r="AT232" s="17"/>
      <c r="AU232" s="17"/>
      <c r="AV232" s="17"/>
      <c r="AW232" s="17"/>
      <c r="AX232" s="17"/>
      <c r="AY232" s="17"/>
      <c r="AZ232" s="17"/>
      <c r="BA232" s="17"/>
      <c r="BB232" s="17"/>
      <c r="BC232" s="17"/>
      <c r="BD232" s="17"/>
    </row>
    <row r="233" spans="1:56" s="89" customFormat="1" ht="15" customHeight="1" x14ac:dyDescent="0.3">
      <c r="A233" s="21"/>
      <c r="B233" s="16"/>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17"/>
      <c r="AR233" s="17"/>
      <c r="AS233" s="17"/>
      <c r="AT233" s="17"/>
      <c r="AU233" s="17"/>
      <c r="AV233" s="17"/>
      <c r="AW233" s="17"/>
      <c r="AX233" s="17"/>
      <c r="AY233" s="17"/>
      <c r="AZ233" s="17"/>
      <c r="BA233" s="17"/>
      <c r="BB233" s="17"/>
      <c r="BC233" s="17"/>
      <c r="BD233" s="17"/>
    </row>
    <row r="234" spans="1:56" s="89" customFormat="1" ht="15" customHeight="1" x14ac:dyDescent="0.3">
      <c r="A234" s="21">
        <v>24</v>
      </c>
      <c r="B234" s="131" t="s">
        <v>108</v>
      </c>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7"/>
      <c r="AR234" s="17"/>
      <c r="AS234" s="17"/>
      <c r="AT234" s="17"/>
      <c r="AU234" s="17"/>
      <c r="AV234" s="17"/>
      <c r="AW234" s="17"/>
      <c r="AX234" s="17"/>
      <c r="AY234" s="17"/>
      <c r="AZ234" s="17"/>
      <c r="BA234" s="17"/>
      <c r="BB234" s="17"/>
      <c r="BC234" s="17"/>
      <c r="BD234" s="17"/>
    </row>
    <row r="235" spans="1:56" s="89" customFormat="1" ht="15" customHeight="1" x14ac:dyDescent="0.3">
      <c r="A235" s="21"/>
      <c r="B235" s="102" t="s">
        <v>109</v>
      </c>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7"/>
      <c r="AR235" s="17"/>
      <c r="AS235" s="17"/>
      <c r="AT235" s="17"/>
      <c r="AU235" s="17"/>
      <c r="AV235" s="17"/>
      <c r="AW235" s="17"/>
      <c r="AX235" s="17"/>
      <c r="AY235" s="17"/>
      <c r="AZ235" s="17"/>
      <c r="BA235" s="17"/>
      <c r="BB235" s="17"/>
      <c r="BC235" s="17"/>
      <c r="BD235" s="17"/>
    </row>
    <row r="236" spans="1:56" s="89" customFormat="1" ht="2.25" customHeight="1" x14ac:dyDescent="0.3">
      <c r="A236" s="21"/>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17"/>
      <c r="AR236" s="17"/>
      <c r="AS236" s="17"/>
      <c r="AT236" s="17"/>
      <c r="AU236" s="17"/>
      <c r="AV236" s="17"/>
      <c r="AW236" s="17"/>
      <c r="AX236" s="17"/>
      <c r="AY236" s="17"/>
      <c r="AZ236" s="17"/>
      <c r="BA236" s="17"/>
      <c r="BB236" s="17"/>
      <c r="BC236" s="17"/>
      <c r="BD236" s="17"/>
    </row>
    <row r="237" spans="1:56" s="89" customFormat="1" ht="15" customHeight="1" x14ac:dyDescent="0.3">
      <c r="A237" s="21"/>
      <c r="B237" s="16"/>
      <c r="C237" s="103" t="s">
        <v>35</v>
      </c>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7"/>
      <c r="AR237" s="17"/>
      <c r="AS237" s="17"/>
      <c r="AT237" s="17"/>
      <c r="AU237" s="17"/>
      <c r="AV237" s="17"/>
      <c r="AW237" s="17"/>
      <c r="AX237" s="17"/>
      <c r="AY237" s="17"/>
      <c r="AZ237" s="17"/>
      <c r="BA237" s="17"/>
      <c r="BB237" s="17"/>
      <c r="BC237" s="17"/>
      <c r="BD237" s="17"/>
    </row>
    <row r="238" spans="1:56" s="89" customFormat="1" ht="2.25" customHeight="1" x14ac:dyDescent="0.3">
      <c r="A238" s="21"/>
      <c r="B238" s="16"/>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17"/>
      <c r="AR238" s="17"/>
      <c r="AS238" s="17"/>
      <c r="AT238" s="17"/>
      <c r="AU238" s="17"/>
      <c r="AV238" s="17"/>
      <c r="AW238" s="17"/>
      <c r="AX238" s="17"/>
      <c r="AY238" s="17"/>
      <c r="AZ238" s="17"/>
      <c r="BA238" s="17"/>
      <c r="BB238" s="17"/>
      <c r="BC238" s="17"/>
      <c r="BD238" s="17"/>
    </row>
    <row r="239" spans="1:56" s="89" customFormat="1" ht="15" customHeight="1" x14ac:dyDescent="0.3">
      <c r="A239" s="21"/>
      <c r="B239" s="16"/>
      <c r="C239" s="104" t="s">
        <v>110</v>
      </c>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7"/>
      <c r="AR239" s="17"/>
      <c r="AS239" s="17"/>
      <c r="AT239" s="17"/>
      <c r="AU239" s="17"/>
      <c r="AV239" s="17"/>
      <c r="AW239" s="17"/>
      <c r="AX239" s="17"/>
      <c r="AY239" s="17"/>
      <c r="AZ239" s="17"/>
      <c r="BA239" s="17"/>
      <c r="BB239" s="17"/>
      <c r="BC239" s="17"/>
      <c r="BD239" s="17"/>
    </row>
    <row r="240" spans="1:56" s="89" customFormat="1" ht="15" customHeight="1" x14ac:dyDescent="0.3">
      <c r="A240" s="21"/>
      <c r="B240" s="22"/>
      <c r="C240" s="105" t="s">
        <v>19</v>
      </c>
      <c r="D240" s="105"/>
      <c r="E240" s="106" t="s">
        <v>97</v>
      </c>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5" t="s">
        <v>111</v>
      </c>
      <c r="AB240" s="105"/>
      <c r="AC240" s="105"/>
      <c r="AD240" s="105"/>
      <c r="AE240" s="105"/>
      <c r="AF240" s="105"/>
      <c r="AG240" s="105"/>
      <c r="AH240" s="105"/>
      <c r="AI240" s="105"/>
      <c r="AJ240" s="105"/>
      <c r="AK240" s="105"/>
      <c r="AL240" s="105"/>
      <c r="AM240" s="105"/>
      <c r="AN240" s="105"/>
      <c r="AO240" s="105"/>
      <c r="AP240" s="105"/>
      <c r="AQ240" s="17"/>
      <c r="AR240" s="17"/>
      <c r="AS240" s="17"/>
      <c r="AT240" s="17"/>
      <c r="AU240" s="17"/>
      <c r="AV240" s="17"/>
      <c r="AW240" s="17"/>
      <c r="AX240" s="17"/>
      <c r="AY240" s="17"/>
      <c r="AZ240" s="17"/>
      <c r="BA240" s="17"/>
      <c r="BB240" s="17"/>
      <c r="BC240" s="17"/>
      <c r="BD240" s="17"/>
    </row>
    <row r="241" spans="1:57" ht="15" customHeight="1" x14ac:dyDescent="0.25">
      <c r="A241" s="3"/>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
      <c r="AV241" s="1"/>
      <c r="AW241" s="1"/>
      <c r="AX241" s="1"/>
      <c r="AY241" s="1"/>
      <c r="AZ241" s="1"/>
      <c r="BA241" s="1"/>
      <c r="BB241" s="1"/>
      <c r="BC241" s="1"/>
      <c r="BD241" s="1"/>
    </row>
    <row r="242" spans="1:57" ht="15" customHeight="1" x14ac:dyDescent="0.25">
      <c r="A242" s="3"/>
      <c r="B242" s="98" t="s">
        <v>112</v>
      </c>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9"/>
      <c r="AQ242" s="17"/>
      <c r="AR242" s="17"/>
      <c r="AS242" s="17"/>
      <c r="AT242" s="17"/>
      <c r="AU242" s="1"/>
      <c r="AV242" s="1"/>
      <c r="AW242" s="1"/>
      <c r="AX242" s="1"/>
      <c r="AY242" s="1"/>
      <c r="AZ242" s="1"/>
      <c r="BA242" s="1"/>
      <c r="BB242" s="1"/>
      <c r="BC242" s="1"/>
      <c r="BD242" s="1"/>
    </row>
    <row r="243" spans="1:57" ht="15" customHeight="1" x14ac:dyDescent="0.25">
      <c r="A243" s="3"/>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
      <c r="AV243" s="1"/>
      <c r="AW243" s="1"/>
      <c r="AX243" s="1"/>
      <c r="AY243" s="1"/>
      <c r="AZ243" s="1"/>
      <c r="BA243" s="1"/>
      <c r="BB243" s="1"/>
      <c r="BC243" s="1"/>
      <c r="BD243" s="1"/>
    </row>
    <row r="244" spans="1:57" ht="15" customHeight="1" x14ac:dyDescent="0.25">
      <c r="A244" s="41">
        <v>25</v>
      </c>
      <c r="B244" s="158" t="s">
        <v>113</v>
      </c>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17"/>
      <c r="AR244" s="17"/>
      <c r="AS244" s="17"/>
      <c r="AT244" s="17"/>
      <c r="AU244" s="1"/>
      <c r="AV244" s="1"/>
      <c r="AW244" s="1"/>
      <c r="AX244" s="1"/>
      <c r="AY244" s="1"/>
      <c r="AZ244" s="1"/>
      <c r="BA244" s="1"/>
      <c r="BB244" s="1"/>
      <c r="BC244" s="1"/>
      <c r="BD244" s="1"/>
    </row>
    <row r="245" spans="1:57" ht="15" customHeight="1" x14ac:dyDescent="0.3">
      <c r="A245" s="3"/>
      <c r="B245" s="17"/>
      <c r="C245" s="96" t="s">
        <v>114</v>
      </c>
      <c r="D245" s="238"/>
      <c r="E245" s="238"/>
      <c r="F245" s="238"/>
      <c r="G245" s="238"/>
      <c r="H245" s="238"/>
      <c r="I245" s="238"/>
      <c r="J245" s="238"/>
      <c r="K245" s="238"/>
      <c r="L245" s="238"/>
      <c r="M245" s="238"/>
      <c r="N245" s="238"/>
      <c r="O245" s="238"/>
      <c r="P245" s="238"/>
      <c r="Q245" s="238"/>
      <c r="R245" s="238"/>
      <c r="S245" s="238"/>
      <c r="T245" s="238"/>
      <c r="U245" s="238"/>
      <c r="V245" s="238"/>
      <c r="W245" s="238"/>
      <c r="X245" s="238"/>
      <c r="Y245" s="238"/>
      <c r="Z245" s="238"/>
      <c r="AA245" s="238"/>
      <c r="AB245" s="238"/>
      <c r="AC245" s="238"/>
      <c r="AD245" s="238"/>
      <c r="AE245" s="238"/>
      <c r="AF245" s="238"/>
      <c r="AG245" s="238"/>
      <c r="AH245" s="238"/>
      <c r="AI245" s="238"/>
      <c r="AJ245" s="238"/>
      <c r="AK245" s="238"/>
      <c r="AL245" s="238"/>
      <c r="AM245" s="238"/>
      <c r="AN245" s="238"/>
      <c r="AO245" s="238"/>
      <c r="AP245" s="238"/>
      <c r="AQ245" s="17"/>
      <c r="AR245" s="17"/>
      <c r="AS245" s="17"/>
      <c r="AT245" s="17"/>
      <c r="AU245" s="1"/>
      <c r="AV245" s="1"/>
      <c r="AW245" s="1"/>
      <c r="AX245" s="1"/>
      <c r="AY245" s="1"/>
      <c r="AZ245" s="1"/>
      <c r="BA245" s="1"/>
      <c r="BB245" s="1"/>
      <c r="BC245" s="1"/>
      <c r="BD245" s="1"/>
    </row>
    <row r="246" spans="1:57" ht="2.25" customHeight="1" x14ac:dyDescent="0.25">
      <c r="A246" s="3"/>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
      <c r="AV246" s="1"/>
      <c r="AW246" s="1"/>
      <c r="AX246" s="1"/>
      <c r="AY246" s="1"/>
      <c r="AZ246" s="1"/>
      <c r="BA246" s="1"/>
      <c r="BB246" s="1"/>
      <c r="BC246" s="1"/>
      <c r="BD246" s="1"/>
    </row>
    <row r="247" spans="1:57" ht="15" customHeight="1" x14ac:dyDescent="0.25">
      <c r="A247" s="3"/>
      <c r="B247" s="17"/>
      <c r="C247" s="96" t="s">
        <v>36</v>
      </c>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17"/>
      <c r="AR247" s="17"/>
      <c r="AS247" s="17"/>
      <c r="AT247" s="17"/>
      <c r="AU247" s="1"/>
      <c r="AV247" s="1"/>
      <c r="AW247" s="1"/>
      <c r="AX247" s="1"/>
      <c r="AY247" s="1"/>
      <c r="AZ247" s="1"/>
      <c r="BA247" s="1"/>
      <c r="BB247" s="1"/>
      <c r="BC247" s="1"/>
      <c r="BD247" s="1"/>
    </row>
    <row r="248" spans="1:57" ht="15" customHeight="1" x14ac:dyDescent="0.25">
      <c r="A248" s="3"/>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
      <c r="AV248" s="1"/>
      <c r="AW248" s="1"/>
      <c r="AX248" s="1"/>
      <c r="AY248" s="1"/>
      <c r="AZ248" s="1"/>
      <c r="BA248" s="1"/>
      <c r="BB248" s="1"/>
      <c r="BC248" s="1"/>
      <c r="BD248" s="1"/>
    </row>
    <row r="249" spans="1:57" ht="15" customHeight="1" x14ac:dyDescent="0.25">
      <c r="A249" s="41">
        <v>26</v>
      </c>
      <c r="B249" s="137" t="s">
        <v>115</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7"/>
      <c r="AR249" s="17"/>
      <c r="AS249" s="17"/>
      <c r="AT249" s="17"/>
      <c r="AU249" s="1"/>
      <c r="AV249" s="1"/>
      <c r="AW249" s="1"/>
      <c r="AX249" s="1"/>
      <c r="AY249" s="1"/>
      <c r="AZ249" s="1"/>
      <c r="BA249" s="1"/>
      <c r="BB249" s="1"/>
      <c r="BC249" s="1"/>
      <c r="BD249" s="1"/>
    </row>
    <row r="250" spans="1:57" ht="2.25" customHeight="1" x14ac:dyDescent="0.25">
      <c r="A250" s="41"/>
      <c r="B250" s="24"/>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
      <c r="AV250" s="1"/>
      <c r="AW250" s="1"/>
      <c r="AX250" s="1"/>
      <c r="AY250" s="1"/>
      <c r="AZ250" s="1"/>
      <c r="BA250" s="1"/>
      <c r="BB250" s="1"/>
      <c r="BC250" s="1"/>
      <c r="BD250" s="1"/>
    </row>
    <row r="251" spans="1:57" ht="15" customHeight="1" x14ac:dyDescent="0.3">
      <c r="A251" s="3"/>
      <c r="B251" s="17"/>
      <c r="C251" s="96" t="s">
        <v>116</v>
      </c>
      <c r="D251" s="238"/>
      <c r="E251" s="238"/>
      <c r="F251" s="238"/>
      <c r="G251" s="238"/>
      <c r="H251" s="238"/>
      <c r="I251" s="238"/>
      <c r="J251" s="238"/>
      <c r="K251" s="238"/>
      <c r="L251" s="238"/>
      <c r="M251" s="238"/>
      <c r="N251" s="238"/>
      <c r="O251" s="238"/>
      <c r="P251" s="238"/>
      <c r="Q251" s="238"/>
      <c r="R251" s="238"/>
      <c r="S251" s="238"/>
      <c r="T251" s="238"/>
      <c r="U251" s="238"/>
      <c r="V251" s="238"/>
      <c r="W251" s="238"/>
      <c r="X251" s="238"/>
      <c r="Y251" s="238"/>
      <c r="Z251" s="238"/>
      <c r="AA251" s="238"/>
      <c r="AB251" s="238"/>
      <c r="AC251" s="238"/>
      <c r="AD251" s="238"/>
      <c r="AE251" s="238"/>
      <c r="AF251" s="238"/>
      <c r="AG251" s="238"/>
      <c r="AH251" s="238"/>
      <c r="AI251" s="238"/>
      <c r="AJ251" s="238"/>
      <c r="AK251" s="238"/>
      <c r="AL251" s="238"/>
      <c r="AM251" s="238"/>
      <c r="AN251" s="238"/>
      <c r="AO251" s="238"/>
      <c r="AP251" s="238"/>
      <c r="AQ251" s="17"/>
      <c r="AR251" s="17"/>
      <c r="AS251" s="17"/>
      <c r="AT251" s="17"/>
      <c r="AU251" s="1"/>
      <c r="AV251" s="1"/>
      <c r="AW251" s="1"/>
      <c r="AX251" s="1"/>
      <c r="AY251" s="1"/>
      <c r="AZ251" s="1"/>
      <c r="BA251" s="1"/>
      <c r="BB251" s="1"/>
      <c r="BC251" s="1"/>
      <c r="BD251" s="1"/>
    </row>
    <row r="252" spans="1:57" ht="2.25" customHeight="1" x14ac:dyDescent="0.3">
      <c r="A252" s="3"/>
      <c r="B252" s="17"/>
      <c r="C252" s="17"/>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17"/>
      <c r="AR252" s="17"/>
      <c r="AS252" s="17"/>
      <c r="AT252" s="17"/>
      <c r="AU252" s="1"/>
      <c r="AV252" s="1"/>
      <c r="AW252" s="1"/>
      <c r="AX252" s="1"/>
      <c r="AY252" s="1"/>
      <c r="AZ252" s="1"/>
      <c r="BA252" s="1"/>
      <c r="BB252" s="1"/>
      <c r="BC252" s="1"/>
      <c r="BD252" s="1"/>
    </row>
    <row r="253" spans="1:57" ht="15" customHeight="1" x14ac:dyDescent="0.25">
      <c r="A253" s="3"/>
      <c r="B253" s="43"/>
      <c r="C253" s="248" t="s">
        <v>58</v>
      </c>
      <c r="D253" s="248"/>
      <c r="E253" s="248"/>
      <c r="F253" s="17"/>
      <c r="G253" s="47"/>
      <c r="H253" s="47"/>
      <c r="I253" s="17"/>
      <c r="J253" s="178" t="s">
        <v>59</v>
      </c>
      <c r="K253" s="178"/>
      <c r="L253" s="178"/>
      <c r="M253" s="47"/>
      <c r="N253" s="47"/>
      <c r="O253" s="47"/>
      <c r="P253" s="50"/>
      <c r="Q253" s="17"/>
      <c r="R253" s="51"/>
      <c r="S253" s="51"/>
      <c r="T253" s="51"/>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
      <c r="AV253" s="1"/>
      <c r="AW253" s="1"/>
      <c r="AX253" s="1"/>
      <c r="AY253" s="1"/>
      <c r="AZ253" s="1"/>
      <c r="BA253" s="1"/>
      <c r="BB253" s="1"/>
      <c r="BC253" s="1"/>
      <c r="BD253" s="1"/>
      <c r="BE253" s="66"/>
    </row>
    <row r="254" spans="1:57" ht="15" hidden="1" customHeight="1" x14ac:dyDescent="0.25">
      <c r="A254" s="3"/>
      <c r="B254" s="17"/>
      <c r="C254" s="17"/>
      <c r="D254" s="28"/>
      <c r="E254" s="51"/>
      <c r="F254" s="51"/>
      <c r="G254" s="28"/>
      <c r="H254" s="17"/>
      <c r="I254" s="28"/>
      <c r="J254" s="52"/>
      <c r="K254" s="52"/>
      <c r="L254" s="52"/>
      <c r="M254" s="51"/>
      <c r="N254" s="51"/>
      <c r="O254" s="51"/>
      <c r="P254" s="51"/>
      <c r="Q254" s="51"/>
      <c r="R254" s="51"/>
      <c r="S254" s="51"/>
      <c r="T254" s="51"/>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
      <c r="AV254" s="1"/>
      <c r="AW254" s="1"/>
      <c r="AX254" s="1"/>
      <c r="AY254" s="1"/>
      <c r="AZ254" s="1"/>
      <c r="BA254" s="1"/>
      <c r="BB254" s="1"/>
      <c r="BC254" s="1"/>
      <c r="BD254" s="1"/>
    </row>
    <row r="255" spans="1:57" ht="15" customHeight="1" x14ac:dyDescent="0.3">
      <c r="A255" s="3"/>
      <c r="B255" s="17"/>
      <c r="C255" s="96" t="s">
        <v>90</v>
      </c>
      <c r="D255" s="238"/>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c r="AA255" s="238"/>
      <c r="AB255" s="238"/>
      <c r="AC255" s="238"/>
      <c r="AD255" s="238"/>
      <c r="AE255" s="238"/>
      <c r="AF255" s="238"/>
      <c r="AG255" s="238"/>
      <c r="AH255" s="238"/>
      <c r="AI255" s="238"/>
      <c r="AJ255" s="238"/>
      <c r="AK255" s="238"/>
      <c r="AL255" s="238"/>
      <c r="AM255" s="238"/>
      <c r="AN255" s="238"/>
      <c r="AO255" s="238"/>
      <c r="AP255" s="238"/>
      <c r="AQ255" s="17"/>
      <c r="AR255" s="17"/>
      <c r="AS255" s="17"/>
      <c r="AT255" s="17"/>
      <c r="AU255" s="1"/>
      <c r="AV255" s="1"/>
      <c r="AW255" s="1"/>
      <c r="AX255" s="1"/>
      <c r="AY255" s="1"/>
      <c r="AZ255" s="1"/>
      <c r="BA255" s="1"/>
      <c r="BB255" s="1"/>
      <c r="BC255" s="1"/>
      <c r="BD255" s="1"/>
    </row>
    <row r="256" spans="1:57" ht="15" customHeight="1" x14ac:dyDescent="0.25">
      <c r="A256" s="3"/>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
      <c r="AV256" s="1"/>
      <c r="AW256" s="1"/>
      <c r="AX256" s="1"/>
      <c r="AY256" s="1"/>
      <c r="AZ256" s="1"/>
      <c r="BA256" s="1"/>
      <c r="BB256" s="1"/>
      <c r="BC256" s="1"/>
      <c r="BD256" s="1"/>
    </row>
    <row r="257" spans="1:56" ht="15" customHeight="1" x14ac:dyDescent="0.25">
      <c r="A257" s="3">
        <v>27</v>
      </c>
      <c r="B257" s="117" t="s">
        <v>117</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7"/>
      <c r="AR257" s="17"/>
      <c r="AS257" s="17"/>
      <c r="AT257" s="17"/>
      <c r="AU257" s="1"/>
      <c r="AV257" s="1"/>
      <c r="AW257" s="1"/>
      <c r="AX257" s="1"/>
      <c r="AY257" s="1"/>
      <c r="AZ257" s="1"/>
      <c r="BA257" s="1"/>
      <c r="BB257" s="1"/>
      <c r="BC257" s="1"/>
      <c r="BD257" s="1"/>
    </row>
    <row r="258" spans="1:56" ht="2.25" customHeight="1" x14ac:dyDescent="0.25">
      <c r="A258" s="3"/>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
      <c r="AV258" s="1"/>
      <c r="AW258" s="1"/>
      <c r="AX258" s="1"/>
      <c r="AY258" s="1"/>
      <c r="AZ258" s="1"/>
      <c r="BA258" s="1"/>
      <c r="BB258" s="1"/>
      <c r="BC258" s="1"/>
      <c r="BD258" s="1"/>
    </row>
    <row r="259" spans="1:56" ht="15" customHeight="1" x14ac:dyDescent="0.25">
      <c r="A259" s="3"/>
      <c r="B259" s="239"/>
      <c r="C259" s="240"/>
      <c r="D259" s="240"/>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c r="AA259" s="240"/>
      <c r="AB259" s="240"/>
      <c r="AC259" s="240"/>
      <c r="AD259" s="240"/>
      <c r="AE259" s="240"/>
      <c r="AF259" s="240"/>
      <c r="AG259" s="240"/>
      <c r="AH259" s="240"/>
      <c r="AI259" s="240"/>
      <c r="AJ259" s="240"/>
      <c r="AK259" s="240"/>
      <c r="AL259" s="240"/>
      <c r="AM259" s="240"/>
      <c r="AN259" s="240"/>
      <c r="AO259" s="240"/>
      <c r="AP259" s="241"/>
      <c r="AQ259" s="17"/>
      <c r="AR259" s="17"/>
      <c r="AS259" s="17"/>
      <c r="AT259" s="17"/>
      <c r="AU259" s="1"/>
      <c r="AV259" s="1"/>
      <c r="AW259" s="1"/>
      <c r="AX259" s="1"/>
      <c r="AY259" s="1"/>
      <c r="AZ259" s="1"/>
      <c r="BA259" s="1"/>
      <c r="BB259" s="1"/>
      <c r="BC259" s="1"/>
      <c r="BD259" s="1"/>
    </row>
    <row r="260" spans="1:56" ht="15" customHeight="1" x14ac:dyDescent="0.25">
      <c r="A260" s="3"/>
      <c r="B260" s="242"/>
      <c r="C260" s="243"/>
      <c r="D260" s="243"/>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43"/>
      <c r="AA260" s="243"/>
      <c r="AB260" s="243"/>
      <c r="AC260" s="243"/>
      <c r="AD260" s="243"/>
      <c r="AE260" s="243"/>
      <c r="AF260" s="243"/>
      <c r="AG260" s="243"/>
      <c r="AH260" s="243"/>
      <c r="AI260" s="243"/>
      <c r="AJ260" s="243"/>
      <c r="AK260" s="243"/>
      <c r="AL260" s="243"/>
      <c r="AM260" s="243"/>
      <c r="AN260" s="243"/>
      <c r="AO260" s="243"/>
      <c r="AP260" s="244"/>
      <c r="AQ260" s="17"/>
      <c r="AR260" s="17"/>
      <c r="AS260" s="17"/>
      <c r="AT260" s="17"/>
      <c r="AU260" s="1"/>
      <c r="AV260" s="1"/>
      <c r="AW260" s="1"/>
      <c r="AX260" s="1"/>
      <c r="AY260" s="1"/>
      <c r="AZ260" s="1"/>
      <c r="BA260" s="1"/>
      <c r="BB260" s="1"/>
      <c r="BC260" s="1"/>
      <c r="BD260" s="1"/>
    </row>
    <row r="261" spans="1:56" ht="15" customHeight="1" x14ac:dyDescent="0.25">
      <c r="A261" s="3"/>
      <c r="B261" s="242"/>
      <c r="C261" s="243"/>
      <c r="D261" s="243"/>
      <c r="E261" s="243"/>
      <c r="F261" s="243"/>
      <c r="G261" s="243"/>
      <c r="H261" s="243"/>
      <c r="I261" s="243"/>
      <c r="J261" s="243"/>
      <c r="K261" s="243"/>
      <c r="L261" s="243"/>
      <c r="M261" s="243"/>
      <c r="N261" s="243"/>
      <c r="O261" s="243"/>
      <c r="P261" s="243"/>
      <c r="Q261" s="243"/>
      <c r="R261" s="243"/>
      <c r="S261" s="243"/>
      <c r="T261" s="243"/>
      <c r="U261" s="243"/>
      <c r="V261" s="243"/>
      <c r="W261" s="243"/>
      <c r="X261" s="243"/>
      <c r="Y261" s="243"/>
      <c r="Z261" s="243"/>
      <c r="AA261" s="243"/>
      <c r="AB261" s="243"/>
      <c r="AC261" s="243"/>
      <c r="AD261" s="243"/>
      <c r="AE261" s="243"/>
      <c r="AF261" s="243"/>
      <c r="AG261" s="243"/>
      <c r="AH261" s="243"/>
      <c r="AI261" s="243"/>
      <c r="AJ261" s="243"/>
      <c r="AK261" s="243"/>
      <c r="AL261" s="243"/>
      <c r="AM261" s="243"/>
      <c r="AN261" s="243"/>
      <c r="AO261" s="243"/>
      <c r="AP261" s="244"/>
      <c r="AQ261" s="17"/>
      <c r="AR261" s="17"/>
      <c r="AS261" s="17"/>
      <c r="AT261" s="17"/>
      <c r="AU261" s="1"/>
      <c r="AV261" s="1"/>
      <c r="AW261" s="1"/>
      <c r="AX261" s="1"/>
      <c r="AY261" s="1"/>
      <c r="AZ261" s="1"/>
      <c r="BA261" s="1"/>
      <c r="BB261" s="1"/>
      <c r="BC261" s="1"/>
      <c r="BD261" s="1"/>
    </row>
    <row r="262" spans="1:56" ht="15" customHeight="1" x14ac:dyDescent="0.25">
      <c r="A262" s="3"/>
      <c r="B262" s="242"/>
      <c r="C262" s="243"/>
      <c r="D262" s="243"/>
      <c r="E262" s="243"/>
      <c r="F262" s="243"/>
      <c r="G262" s="243"/>
      <c r="H262" s="243"/>
      <c r="I262" s="243"/>
      <c r="J262" s="243"/>
      <c r="K262" s="243"/>
      <c r="L262" s="243"/>
      <c r="M262" s="243"/>
      <c r="N262" s="243"/>
      <c r="O262" s="243"/>
      <c r="P262" s="243"/>
      <c r="Q262" s="243"/>
      <c r="R262" s="243"/>
      <c r="S262" s="243"/>
      <c r="T262" s="243"/>
      <c r="U262" s="243"/>
      <c r="V262" s="243"/>
      <c r="W262" s="243"/>
      <c r="X262" s="243"/>
      <c r="Y262" s="243"/>
      <c r="Z262" s="243"/>
      <c r="AA262" s="243"/>
      <c r="AB262" s="243"/>
      <c r="AC262" s="243"/>
      <c r="AD262" s="243"/>
      <c r="AE262" s="243"/>
      <c r="AF262" s="243"/>
      <c r="AG262" s="243"/>
      <c r="AH262" s="243"/>
      <c r="AI262" s="243"/>
      <c r="AJ262" s="243"/>
      <c r="AK262" s="243"/>
      <c r="AL262" s="243"/>
      <c r="AM262" s="243"/>
      <c r="AN262" s="243"/>
      <c r="AO262" s="243"/>
      <c r="AP262" s="244"/>
      <c r="AQ262" s="17"/>
      <c r="AR262" s="17"/>
      <c r="AS262" s="17"/>
      <c r="AT262" s="17"/>
      <c r="AU262" s="1"/>
      <c r="AV262" s="1"/>
      <c r="AW262" s="1"/>
      <c r="AX262" s="1"/>
      <c r="AY262" s="1"/>
      <c r="AZ262" s="1"/>
      <c r="BA262" s="1"/>
      <c r="BB262" s="1"/>
      <c r="BC262" s="1"/>
      <c r="BD262" s="1"/>
    </row>
    <row r="263" spans="1:56" ht="15" customHeight="1" x14ac:dyDescent="0.25">
      <c r="A263" s="3"/>
      <c r="B263" s="242"/>
      <c r="C263" s="243"/>
      <c r="D263" s="243"/>
      <c r="E263" s="243"/>
      <c r="F263" s="243"/>
      <c r="G263" s="243"/>
      <c r="H263" s="243"/>
      <c r="I263" s="243"/>
      <c r="J263" s="243"/>
      <c r="K263" s="243"/>
      <c r="L263" s="243"/>
      <c r="M263" s="243"/>
      <c r="N263" s="243"/>
      <c r="O263" s="243"/>
      <c r="P263" s="243"/>
      <c r="Q263" s="243"/>
      <c r="R263" s="243"/>
      <c r="S263" s="243"/>
      <c r="T263" s="243"/>
      <c r="U263" s="243"/>
      <c r="V263" s="243"/>
      <c r="W263" s="243"/>
      <c r="X263" s="243"/>
      <c r="Y263" s="243"/>
      <c r="Z263" s="243"/>
      <c r="AA263" s="243"/>
      <c r="AB263" s="243"/>
      <c r="AC263" s="243"/>
      <c r="AD263" s="243"/>
      <c r="AE263" s="243"/>
      <c r="AF263" s="243"/>
      <c r="AG263" s="243"/>
      <c r="AH263" s="243"/>
      <c r="AI263" s="243"/>
      <c r="AJ263" s="243"/>
      <c r="AK263" s="243"/>
      <c r="AL263" s="243"/>
      <c r="AM263" s="243"/>
      <c r="AN263" s="243"/>
      <c r="AO263" s="243"/>
      <c r="AP263" s="244"/>
      <c r="AQ263" s="17"/>
      <c r="AR263" s="17"/>
      <c r="AS263" s="17"/>
      <c r="AT263" s="17"/>
      <c r="AU263" s="1"/>
      <c r="AV263" s="1"/>
      <c r="AW263" s="1"/>
      <c r="AX263" s="1"/>
      <c r="AY263" s="1"/>
      <c r="AZ263" s="1"/>
      <c r="BA263" s="1"/>
      <c r="BB263" s="1"/>
      <c r="BC263" s="1"/>
      <c r="BD263" s="1"/>
    </row>
    <row r="264" spans="1:56" ht="15" customHeight="1" x14ac:dyDescent="0.25">
      <c r="A264" s="3"/>
      <c r="B264" s="242"/>
      <c r="C264" s="243"/>
      <c r="D264" s="243"/>
      <c r="E264" s="243"/>
      <c r="F264" s="243"/>
      <c r="G264" s="243"/>
      <c r="H264" s="243"/>
      <c r="I264" s="243"/>
      <c r="J264" s="243"/>
      <c r="K264" s="243"/>
      <c r="L264" s="243"/>
      <c r="M264" s="243"/>
      <c r="N264" s="243"/>
      <c r="O264" s="243"/>
      <c r="P264" s="243"/>
      <c r="Q264" s="243"/>
      <c r="R264" s="243"/>
      <c r="S264" s="243"/>
      <c r="T264" s="243"/>
      <c r="U264" s="243"/>
      <c r="V264" s="243"/>
      <c r="W264" s="243"/>
      <c r="X264" s="243"/>
      <c r="Y264" s="243"/>
      <c r="Z264" s="243"/>
      <c r="AA264" s="243"/>
      <c r="AB264" s="243"/>
      <c r="AC264" s="243"/>
      <c r="AD264" s="243"/>
      <c r="AE264" s="243"/>
      <c r="AF264" s="243"/>
      <c r="AG264" s="243"/>
      <c r="AH264" s="243"/>
      <c r="AI264" s="243"/>
      <c r="AJ264" s="243"/>
      <c r="AK264" s="243"/>
      <c r="AL264" s="243"/>
      <c r="AM264" s="243"/>
      <c r="AN264" s="243"/>
      <c r="AO264" s="243"/>
      <c r="AP264" s="244"/>
      <c r="AQ264" s="17"/>
      <c r="AR264" s="17"/>
      <c r="AS264" s="17"/>
      <c r="AT264" s="17"/>
      <c r="AU264" s="1"/>
      <c r="AV264" s="1"/>
      <c r="AW264" s="1"/>
      <c r="AX264" s="1"/>
      <c r="AY264" s="1"/>
      <c r="AZ264" s="1"/>
      <c r="BA264" s="1"/>
      <c r="BB264" s="1"/>
      <c r="BC264" s="1"/>
      <c r="BD264" s="1"/>
    </row>
    <row r="265" spans="1:56" ht="15" customHeight="1" x14ac:dyDescent="0.25">
      <c r="A265" s="3"/>
      <c r="B265" s="242"/>
      <c r="C265" s="243"/>
      <c r="D265" s="243"/>
      <c r="E265" s="243"/>
      <c r="F265" s="243"/>
      <c r="G265" s="243"/>
      <c r="H265" s="243"/>
      <c r="I265" s="243"/>
      <c r="J265" s="243"/>
      <c r="K265" s="243"/>
      <c r="L265" s="243"/>
      <c r="M265" s="243"/>
      <c r="N265" s="243"/>
      <c r="O265" s="243"/>
      <c r="P265" s="243"/>
      <c r="Q265" s="243"/>
      <c r="R265" s="243"/>
      <c r="S265" s="243"/>
      <c r="T265" s="243"/>
      <c r="U265" s="243"/>
      <c r="V265" s="243"/>
      <c r="W265" s="243"/>
      <c r="X265" s="243"/>
      <c r="Y265" s="243"/>
      <c r="Z265" s="243"/>
      <c r="AA265" s="243"/>
      <c r="AB265" s="243"/>
      <c r="AC265" s="243"/>
      <c r="AD265" s="243"/>
      <c r="AE265" s="243"/>
      <c r="AF265" s="243"/>
      <c r="AG265" s="243"/>
      <c r="AH265" s="243"/>
      <c r="AI265" s="243"/>
      <c r="AJ265" s="243"/>
      <c r="AK265" s="243"/>
      <c r="AL265" s="243"/>
      <c r="AM265" s="243"/>
      <c r="AN265" s="243"/>
      <c r="AO265" s="243"/>
      <c r="AP265" s="244"/>
      <c r="AQ265" s="17"/>
      <c r="AR265" s="17"/>
      <c r="AS265" s="17"/>
      <c r="AT265" s="17"/>
      <c r="AU265" s="1"/>
      <c r="AV265" s="1"/>
      <c r="AW265" s="1"/>
      <c r="AX265" s="1"/>
      <c r="AY265" s="1"/>
      <c r="AZ265" s="1"/>
      <c r="BA265" s="1"/>
      <c r="BB265" s="1"/>
      <c r="BC265" s="1"/>
      <c r="BD265" s="1"/>
    </row>
    <row r="266" spans="1:56" ht="15" customHeight="1" x14ac:dyDescent="0.25">
      <c r="A266" s="3"/>
      <c r="B266" s="242"/>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4"/>
      <c r="AQ266" s="17"/>
      <c r="AR266" s="17"/>
      <c r="AS266" s="17"/>
      <c r="AT266" s="17"/>
      <c r="AU266" s="1"/>
      <c r="AV266" s="1"/>
      <c r="AW266" s="1"/>
      <c r="AX266" s="1"/>
      <c r="AY266" s="1"/>
      <c r="AZ266" s="1"/>
      <c r="BA266" s="1"/>
      <c r="BB266" s="1"/>
      <c r="BC266" s="1"/>
      <c r="BD266" s="1"/>
    </row>
    <row r="267" spans="1:56" ht="15" customHeight="1" x14ac:dyDescent="0.25">
      <c r="A267" s="3"/>
      <c r="B267" s="242"/>
      <c r="C267" s="243"/>
      <c r="D267" s="243"/>
      <c r="E267" s="243"/>
      <c r="F267" s="243"/>
      <c r="G267" s="243"/>
      <c r="H267" s="243"/>
      <c r="I267" s="243"/>
      <c r="J267" s="243"/>
      <c r="K267" s="243"/>
      <c r="L267" s="243"/>
      <c r="M267" s="243"/>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243"/>
      <c r="AL267" s="243"/>
      <c r="AM267" s="243"/>
      <c r="AN267" s="243"/>
      <c r="AO267" s="243"/>
      <c r="AP267" s="244"/>
      <c r="AQ267" s="17"/>
      <c r="AR267" s="17"/>
      <c r="AS267" s="17"/>
      <c r="AT267" s="17"/>
      <c r="AU267" s="1"/>
      <c r="AV267" s="1"/>
      <c r="AW267" s="1"/>
      <c r="AX267" s="1"/>
      <c r="AY267" s="1"/>
      <c r="AZ267" s="1"/>
      <c r="BA267" s="1"/>
      <c r="BB267" s="1"/>
      <c r="BC267" s="1"/>
      <c r="BD267" s="1"/>
    </row>
    <row r="268" spans="1:56" ht="15" customHeight="1" x14ac:dyDescent="0.25">
      <c r="A268" s="3"/>
      <c r="B268" s="242"/>
      <c r="C268" s="243"/>
      <c r="D268" s="243"/>
      <c r="E268" s="243"/>
      <c r="F268" s="243"/>
      <c r="G268" s="243"/>
      <c r="H268" s="243"/>
      <c r="I268" s="243"/>
      <c r="J268" s="243"/>
      <c r="K268" s="243"/>
      <c r="L268" s="243"/>
      <c r="M268" s="243"/>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243"/>
      <c r="AL268" s="243"/>
      <c r="AM268" s="243"/>
      <c r="AN268" s="243"/>
      <c r="AO268" s="243"/>
      <c r="AP268" s="244"/>
      <c r="AQ268" s="17"/>
      <c r="AR268" s="17"/>
      <c r="AS268" s="17"/>
      <c r="AT268" s="17"/>
      <c r="AU268" s="1"/>
      <c r="AV268" s="1"/>
      <c r="AW268" s="1"/>
      <c r="AX268" s="1"/>
      <c r="AY268" s="1"/>
      <c r="AZ268" s="1"/>
      <c r="BA268" s="1"/>
      <c r="BB268" s="1"/>
      <c r="BC268" s="1"/>
      <c r="BD268" s="1"/>
    </row>
    <row r="269" spans="1:56" ht="15" customHeight="1" x14ac:dyDescent="0.25">
      <c r="A269" s="3"/>
      <c r="B269" s="245"/>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c r="AA269" s="246"/>
      <c r="AB269" s="246"/>
      <c r="AC269" s="246"/>
      <c r="AD269" s="246"/>
      <c r="AE269" s="246"/>
      <c r="AF269" s="246"/>
      <c r="AG269" s="246"/>
      <c r="AH269" s="246"/>
      <c r="AI269" s="246"/>
      <c r="AJ269" s="246"/>
      <c r="AK269" s="246"/>
      <c r="AL269" s="246"/>
      <c r="AM269" s="246"/>
      <c r="AN269" s="246"/>
      <c r="AO269" s="246"/>
      <c r="AP269" s="247"/>
      <c r="AQ269" s="17"/>
      <c r="AR269" s="17"/>
      <c r="AS269" s="17"/>
      <c r="AT269" s="17"/>
      <c r="AU269" s="1"/>
      <c r="AV269" s="1"/>
      <c r="AW269" s="1"/>
      <c r="AX269" s="1"/>
      <c r="AY269" s="1"/>
      <c r="AZ269" s="1"/>
      <c r="BA269" s="1"/>
      <c r="BB269" s="1"/>
      <c r="BC269" s="1"/>
      <c r="BD269" s="1"/>
    </row>
    <row r="270" spans="1:56" ht="15" customHeight="1" x14ac:dyDescent="0.25">
      <c r="A270" s="3"/>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
      <c r="AV270" s="1"/>
      <c r="AW270" s="1"/>
      <c r="AX270" s="1"/>
      <c r="AY270" s="1"/>
      <c r="AZ270" s="1"/>
      <c r="BA270" s="1"/>
      <c r="BB270" s="1"/>
      <c r="BC270" s="1"/>
      <c r="BD270" s="1"/>
    </row>
    <row r="271" spans="1:56" ht="15" customHeight="1" x14ac:dyDescent="0.25">
      <c r="A271" s="3">
        <v>28</v>
      </c>
      <c r="B271" s="158" t="s">
        <v>118</v>
      </c>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8"/>
      <c r="AL271" s="158"/>
      <c r="AM271" s="158"/>
      <c r="AN271" s="158"/>
      <c r="AO271" s="158"/>
      <c r="AP271" s="158"/>
      <c r="AQ271" s="17"/>
      <c r="AR271" s="17"/>
      <c r="AS271" s="17"/>
      <c r="AT271" s="17"/>
      <c r="AU271" s="1"/>
      <c r="AV271" s="1"/>
      <c r="AW271" s="1"/>
      <c r="AX271" s="1"/>
      <c r="AY271" s="1"/>
      <c r="AZ271" s="1"/>
      <c r="BA271" s="1"/>
      <c r="BB271" s="1"/>
      <c r="BC271" s="1"/>
      <c r="BD271" s="1"/>
    </row>
    <row r="272" spans="1:56" ht="15" customHeight="1" x14ac:dyDescent="0.25">
      <c r="A272" s="3"/>
      <c r="B272" s="172" t="s">
        <v>119</v>
      </c>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
      <c r="AR272" s="17"/>
      <c r="AS272" s="17"/>
      <c r="AT272" s="17"/>
      <c r="AU272" s="1"/>
      <c r="AV272" s="1"/>
      <c r="AW272" s="1"/>
      <c r="AX272" s="1"/>
      <c r="AY272" s="1"/>
      <c r="AZ272" s="1"/>
      <c r="BA272" s="1"/>
      <c r="BB272" s="1"/>
      <c r="BC272" s="1"/>
      <c r="BD272" s="1"/>
    </row>
    <row r="273" spans="1:56" ht="15" customHeight="1" x14ac:dyDescent="0.25">
      <c r="A273" s="3"/>
      <c r="B273" s="239"/>
      <c r="C273" s="240"/>
      <c r="D273" s="240"/>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c r="AA273" s="240"/>
      <c r="AB273" s="240"/>
      <c r="AC273" s="240"/>
      <c r="AD273" s="240"/>
      <c r="AE273" s="240"/>
      <c r="AF273" s="240"/>
      <c r="AG273" s="240"/>
      <c r="AH273" s="240"/>
      <c r="AI273" s="240"/>
      <c r="AJ273" s="240"/>
      <c r="AK273" s="240"/>
      <c r="AL273" s="240"/>
      <c r="AM273" s="240"/>
      <c r="AN273" s="240"/>
      <c r="AO273" s="240"/>
      <c r="AP273" s="241"/>
      <c r="AQ273" s="17"/>
      <c r="AR273" s="17"/>
      <c r="AS273" s="17"/>
      <c r="AT273" s="17"/>
      <c r="AU273" s="1"/>
      <c r="AV273" s="1"/>
      <c r="AW273" s="1"/>
      <c r="AX273" s="1"/>
      <c r="AY273" s="1"/>
      <c r="AZ273" s="1"/>
      <c r="BA273" s="1"/>
      <c r="BB273" s="1"/>
      <c r="BC273" s="1"/>
      <c r="BD273" s="1"/>
    </row>
    <row r="274" spans="1:56" ht="15" customHeight="1" x14ac:dyDescent="0.25">
      <c r="A274" s="3"/>
      <c r="B274" s="242"/>
      <c r="C274" s="243"/>
      <c r="D274" s="243"/>
      <c r="E274" s="243"/>
      <c r="F274" s="243"/>
      <c r="G274" s="243"/>
      <c r="H274" s="243"/>
      <c r="I274" s="243"/>
      <c r="J274" s="243"/>
      <c r="K274" s="243"/>
      <c r="L274" s="243"/>
      <c r="M274" s="243"/>
      <c r="N274" s="243"/>
      <c r="O274" s="243"/>
      <c r="P274" s="243"/>
      <c r="Q274" s="243"/>
      <c r="R274" s="243"/>
      <c r="S274" s="243"/>
      <c r="T274" s="243"/>
      <c r="U274" s="243"/>
      <c r="V274" s="243"/>
      <c r="W274" s="243"/>
      <c r="X274" s="243"/>
      <c r="Y274" s="243"/>
      <c r="Z274" s="243"/>
      <c r="AA274" s="243"/>
      <c r="AB274" s="243"/>
      <c r="AC274" s="243"/>
      <c r="AD274" s="243"/>
      <c r="AE274" s="243"/>
      <c r="AF274" s="243"/>
      <c r="AG274" s="243"/>
      <c r="AH274" s="243"/>
      <c r="AI274" s="243"/>
      <c r="AJ274" s="243"/>
      <c r="AK274" s="243"/>
      <c r="AL274" s="243"/>
      <c r="AM274" s="243"/>
      <c r="AN274" s="243"/>
      <c r="AO274" s="243"/>
      <c r="AP274" s="244"/>
      <c r="AQ274" s="17"/>
      <c r="AR274" s="17"/>
      <c r="AS274" s="17"/>
      <c r="AT274" s="17"/>
      <c r="AU274" s="1"/>
      <c r="AV274" s="1"/>
      <c r="AW274" s="1"/>
      <c r="AX274" s="1"/>
      <c r="AY274" s="1"/>
      <c r="AZ274" s="1"/>
      <c r="BA274" s="1"/>
      <c r="BB274" s="1"/>
      <c r="BC274" s="1"/>
      <c r="BD274" s="1"/>
    </row>
    <row r="275" spans="1:56" ht="15" customHeight="1" x14ac:dyDescent="0.25">
      <c r="A275" s="3"/>
      <c r="B275" s="242"/>
      <c r="C275" s="243"/>
      <c r="D275" s="243"/>
      <c r="E275" s="243"/>
      <c r="F275" s="243"/>
      <c r="G275" s="243"/>
      <c r="H275" s="243"/>
      <c r="I275" s="243"/>
      <c r="J275" s="243"/>
      <c r="K275" s="243"/>
      <c r="L275" s="243"/>
      <c r="M275" s="243"/>
      <c r="N275" s="243"/>
      <c r="O275" s="243"/>
      <c r="P275" s="243"/>
      <c r="Q275" s="243"/>
      <c r="R275" s="243"/>
      <c r="S275" s="243"/>
      <c r="T275" s="243"/>
      <c r="U275" s="243"/>
      <c r="V275" s="243"/>
      <c r="W275" s="243"/>
      <c r="X275" s="243"/>
      <c r="Y275" s="243"/>
      <c r="Z275" s="243"/>
      <c r="AA275" s="243"/>
      <c r="AB275" s="243"/>
      <c r="AC275" s="243"/>
      <c r="AD275" s="243"/>
      <c r="AE275" s="243"/>
      <c r="AF275" s="243"/>
      <c r="AG275" s="243"/>
      <c r="AH275" s="243"/>
      <c r="AI275" s="243"/>
      <c r="AJ275" s="243"/>
      <c r="AK275" s="243"/>
      <c r="AL275" s="243"/>
      <c r="AM275" s="243"/>
      <c r="AN275" s="243"/>
      <c r="AO275" s="243"/>
      <c r="AP275" s="244"/>
      <c r="AQ275" s="17"/>
      <c r="AR275" s="17"/>
      <c r="AS275" s="17"/>
      <c r="AT275" s="17"/>
      <c r="AU275" s="1"/>
      <c r="AV275" s="1"/>
      <c r="AW275" s="1"/>
      <c r="AX275" s="1"/>
      <c r="AY275" s="1"/>
      <c r="AZ275" s="1"/>
      <c r="BA275" s="1"/>
      <c r="BB275" s="1"/>
      <c r="BC275" s="1"/>
      <c r="BD275" s="1"/>
    </row>
    <row r="276" spans="1:56" ht="15" customHeight="1" x14ac:dyDescent="0.25">
      <c r="A276" s="3"/>
      <c r="B276" s="242"/>
      <c r="C276" s="243"/>
      <c r="D276" s="243"/>
      <c r="E276" s="243"/>
      <c r="F276" s="243"/>
      <c r="G276" s="243"/>
      <c r="H276" s="243"/>
      <c r="I276" s="243"/>
      <c r="J276" s="243"/>
      <c r="K276" s="243"/>
      <c r="L276" s="243"/>
      <c r="M276" s="243"/>
      <c r="N276" s="243"/>
      <c r="O276" s="243"/>
      <c r="P276" s="243"/>
      <c r="Q276" s="243"/>
      <c r="R276" s="243"/>
      <c r="S276" s="243"/>
      <c r="T276" s="243"/>
      <c r="U276" s="243"/>
      <c r="V276" s="243"/>
      <c r="W276" s="243"/>
      <c r="X276" s="243"/>
      <c r="Y276" s="243"/>
      <c r="Z276" s="243"/>
      <c r="AA276" s="243"/>
      <c r="AB276" s="243"/>
      <c r="AC276" s="243"/>
      <c r="AD276" s="243"/>
      <c r="AE276" s="243"/>
      <c r="AF276" s="243"/>
      <c r="AG276" s="243"/>
      <c r="AH276" s="243"/>
      <c r="AI276" s="243"/>
      <c r="AJ276" s="243"/>
      <c r="AK276" s="243"/>
      <c r="AL276" s="243"/>
      <c r="AM276" s="243"/>
      <c r="AN276" s="243"/>
      <c r="AO276" s="243"/>
      <c r="AP276" s="244"/>
      <c r="AQ276" s="17"/>
      <c r="AR276" s="17"/>
      <c r="AS276" s="17"/>
      <c r="AT276" s="17"/>
      <c r="AU276" s="1"/>
      <c r="AV276" s="1"/>
      <c r="AW276" s="1"/>
      <c r="AX276" s="1"/>
      <c r="AY276" s="1"/>
      <c r="AZ276" s="1"/>
      <c r="BA276" s="1"/>
      <c r="BB276" s="1"/>
      <c r="BC276" s="1"/>
      <c r="BD276" s="1"/>
    </row>
    <row r="277" spans="1:56" ht="15" customHeight="1" x14ac:dyDescent="0.25">
      <c r="A277" s="3"/>
      <c r="B277" s="242"/>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c r="AA277" s="243"/>
      <c r="AB277" s="243"/>
      <c r="AC277" s="243"/>
      <c r="AD277" s="243"/>
      <c r="AE277" s="243"/>
      <c r="AF277" s="243"/>
      <c r="AG277" s="243"/>
      <c r="AH277" s="243"/>
      <c r="AI277" s="243"/>
      <c r="AJ277" s="243"/>
      <c r="AK277" s="243"/>
      <c r="AL277" s="243"/>
      <c r="AM277" s="243"/>
      <c r="AN277" s="243"/>
      <c r="AO277" s="243"/>
      <c r="AP277" s="244"/>
      <c r="AQ277" s="17"/>
      <c r="AR277" s="17"/>
      <c r="AS277" s="17"/>
      <c r="AT277" s="17"/>
      <c r="AU277" s="1"/>
      <c r="AV277" s="1"/>
      <c r="AW277" s="1"/>
      <c r="AX277" s="1"/>
      <c r="AY277" s="1"/>
      <c r="AZ277" s="1"/>
      <c r="BA277" s="1"/>
      <c r="BB277" s="1"/>
      <c r="BC277" s="1"/>
      <c r="BD277" s="1"/>
    </row>
    <row r="278" spans="1:56" ht="15" customHeight="1" x14ac:dyDescent="0.25">
      <c r="A278" s="3"/>
      <c r="B278" s="242"/>
      <c r="C278" s="243"/>
      <c r="D278" s="243"/>
      <c r="E278" s="243"/>
      <c r="F278" s="243"/>
      <c r="G278" s="243"/>
      <c r="H278" s="243"/>
      <c r="I278" s="243"/>
      <c r="J278" s="243"/>
      <c r="K278" s="243"/>
      <c r="L278" s="243"/>
      <c r="M278" s="243"/>
      <c r="N278" s="243"/>
      <c r="O278" s="243"/>
      <c r="P278" s="243"/>
      <c r="Q278" s="243"/>
      <c r="R278" s="243"/>
      <c r="S278" s="243"/>
      <c r="T278" s="243"/>
      <c r="U278" s="243"/>
      <c r="V278" s="243"/>
      <c r="W278" s="243"/>
      <c r="X278" s="243"/>
      <c r="Y278" s="243"/>
      <c r="Z278" s="243"/>
      <c r="AA278" s="243"/>
      <c r="AB278" s="243"/>
      <c r="AC278" s="243"/>
      <c r="AD278" s="243"/>
      <c r="AE278" s="243"/>
      <c r="AF278" s="243"/>
      <c r="AG278" s="243"/>
      <c r="AH278" s="243"/>
      <c r="AI278" s="243"/>
      <c r="AJ278" s="243"/>
      <c r="AK278" s="243"/>
      <c r="AL278" s="243"/>
      <c r="AM278" s="243"/>
      <c r="AN278" s="243"/>
      <c r="AO278" s="243"/>
      <c r="AP278" s="244"/>
      <c r="AQ278" s="17"/>
      <c r="AR278" s="17"/>
      <c r="AS278" s="17"/>
      <c r="AT278" s="17"/>
      <c r="AU278" s="1"/>
      <c r="AV278" s="1"/>
      <c r="AW278" s="1"/>
      <c r="AX278" s="1"/>
      <c r="AY278" s="1"/>
      <c r="AZ278" s="1"/>
      <c r="BA278" s="1"/>
      <c r="BB278" s="1"/>
      <c r="BC278" s="1"/>
      <c r="BD278" s="1"/>
    </row>
    <row r="279" spans="1:56" ht="15" customHeight="1" x14ac:dyDescent="0.25">
      <c r="A279" s="3"/>
      <c r="B279" s="242"/>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3"/>
      <c r="AN279" s="243"/>
      <c r="AO279" s="243"/>
      <c r="AP279" s="244"/>
      <c r="AQ279" s="17"/>
      <c r="AR279" s="17"/>
      <c r="AS279" s="17"/>
      <c r="AT279" s="17"/>
      <c r="AU279" s="1"/>
      <c r="AV279" s="1"/>
      <c r="AW279" s="1"/>
      <c r="AX279" s="1"/>
      <c r="AY279" s="1"/>
      <c r="AZ279" s="1"/>
      <c r="BA279" s="1"/>
      <c r="BB279" s="1"/>
      <c r="BC279" s="1"/>
      <c r="BD279" s="1"/>
    </row>
    <row r="280" spans="1:56" ht="15" customHeight="1" x14ac:dyDescent="0.25">
      <c r="A280" s="3"/>
      <c r="B280" s="242"/>
      <c r="C280" s="243"/>
      <c r="D280" s="243"/>
      <c r="E280" s="243"/>
      <c r="F280" s="243"/>
      <c r="G280" s="243"/>
      <c r="H280" s="243"/>
      <c r="I280" s="243"/>
      <c r="J280" s="243"/>
      <c r="K280" s="243"/>
      <c r="L280" s="243"/>
      <c r="M280" s="243"/>
      <c r="N280" s="243"/>
      <c r="O280" s="243"/>
      <c r="P280" s="243"/>
      <c r="Q280" s="243"/>
      <c r="R280" s="243"/>
      <c r="S280" s="243"/>
      <c r="T280" s="243"/>
      <c r="U280" s="243"/>
      <c r="V280" s="243"/>
      <c r="W280" s="243"/>
      <c r="X280" s="243"/>
      <c r="Y280" s="243"/>
      <c r="Z280" s="243"/>
      <c r="AA280" s="243"/>
      <c r="AB280" s="243"/>
      <c r="AC280" s="243"/>
      <c r="AD280" s="243"/>
      <c r="AE280" s="243"/>
      <c r="AF280" s="243"/>
      <c r="AG280" s="243"/>
      <c r="AH280" s="243"/>
      <c r="AI280" s="243"/>
      <c r="AJ280" s="243"/>
      <c r="AK280" s="243"/>
      <c r="AL280" s="243"/>
      <c r="AM280" s="243"/>
      <c r="AN280" s="243"/>
      <c r="AO280" s="243"/>
      <c r="AP280" s="244"/>
      <c r="AQ280" s="17"/>
      <c r="AR280" s="17"/>
      <c r="AS280" s="17"/>
      <c r="AT280" s="17"/>
      <c r="AU280" s="1"/>
      <c r="AV280" s="1"/>
      <c r="AW280" s="1"/>
      <c r="AX280" s="1"/>
      <c r="AY280" s="1"/>
      <c r="AZ280" s="1"/>
      <c r="BA280" s="1"/>
      <c r="BB280" s="1"/>
      <c r="BC280" s="1"/>
      <c r="BD280" s="1"/>
    </row>
    <row r="281" spans="1:56" ht="15" customHeight="1" x14ac:dyDescent="0.25">
      <c r="A281" s="3"/>
      <c r="B281" s="242"/>
      <c r="C281" s="243"/>
      <c r="D281" s="243"/>
      <c r="E281" s="243"/>
      <c r="F281" s="243"/>
      <c r="G281" s="243"/>
      <c r="H281" s="243"/>
      <c r="I281" s="243"/>
      <c r="J281" s="243"/>
      <c r="K281" s="243"/>
      <c r="L281" s="243"/>
      <c r="M281" s="243"/>
      <c r="N281" s="243"/>
      <c r="O281" s="243"/>
      <c r="P281" s="243"/>
      <c r="Q281" s="243"/>
      <c r="R281" s="243"/>
      <c r="S281" s="243"/>
      <c r="T281" s="243"/>
      <c r="U281" s="243"/>
      <c r="V281" s="243"/>
      <c r="W281" s="243"/>
      <c r="X281" s="243"/>
      <c r="Y281" s="243"/>
      <c r="Z281" s="243"/>
      <c r="AA281" s="243"/>
      <c r="AB281" s="243"/>
      <c r="AC281" s="243"/>
      <c r="AD281" s="243"/>
      <c r="AE281" s="243"/>
      <c r="AF281" s="243"/>
      <c r="AG281" s="243"/>
      <c r="AH281" s="243"/>
      <c r="AI281" s="243"/>
      <c r="AJ281" s="243"/>
      <c r="AK281" s="243"/>
      <c r="AL281" s="243"/>
      <c r="AM281" s="243"/>
      <c r="AN281" s="243"/>
      <c r="AO281" s="243"/>
      <c r="AP281" s="244"/>
      <c r="AQ281" s="17"/>
      <c r="AR281" s="17"/>
      <c r="AS281" s="17"/>
      <c r="AT281" s="17"/>
      <c r="AU281" s="1"/>
      <c r="AV281" s="1"/>
      <c r="AW281" s="1"/>
      <c r="AX281" s="1"/>
      <c r="AY281" s="1"/>
      <c r="AZ281" s="1"/>
      <c r="BA281" s="1"/>
      <c r="BB281" s="1"/>
      <c r="BC281" s="1"/>
      <c r="BD281" s="1"/>
    </row>
    <row r="282" spans="1:56" ht="15" customHeight="1" x14ac:dyDescent="0.25">
      <c r="A282" s="3"/>
      <c r="B282" s="242"/>
      <c r="C282" s="243"/>
      <c r="D282" s="243"/>
      <c r="E282" s="243"/>
      <c r="F282" s="243"/>
      <c r="G282" s="243"/>
      <c r="H282" s="243"/>
      <c r="I282" s="243"/>
      <c r="J282" s="243"/>
      <c r="K282" s="243"/>
      <c r="L282" s="243"/>
      <c r="M282" s="243"/>
      <c r="N282" s="243"/>
      <c r="O282" s="243"/>
      <c r="P282" s="243"/>
      <c r="Q282" s="243"/>
      <c r="R282" s="243"/>
      <c r="S282" s="243"/>
      <c r="T282" s="243"/>
      <c r="U282" s="243"/>
      <c r="V282" s="243"/>
      <c r="W282" s="243"/>
      <c r="X282" s="243"/>
      <c r="Y282" s="243"/>
      <c r="Z282" s="243"/>
      <c r="AA282" s="243"/>
      <c r="AB282" s="243"/>
      <c r="AC282" s="243"/>
      <c r="AD282" s="243"/>
      <c r="AE282" s="243"/>
      <c r="AF282" s="243"/>
      <c r="AG282" s="243"/>
      <c r="AH282" s="243"/>
      <c r="AI282" s="243"/>
      <c r="AJ282" s="243"/>
      <c r="AK282" s="243"/>
      <c r="AL282" s="243"/>
      <c r="AM282" s="243"/>
      <c r="AN282" s="243"/>
      <c r="AO282" s="243"/>
      <c r="AP282" s="244"/>
      <c r="AQ282" s="17"/>
      <c r="AR282" s="17"/>
      <c r="AS282" s="17"/>
      <c r="AT282" s="17"/>
      <c r="AU282" s="1"/>
      <c r="AV282" s="1"/>
      <c r="AW282" s="1"/>
      <c r="AX282" s="1"/>
      <c r="AY282" s="1"/>
      <c r="AZ282" s="1"/>
      <c r="BA282" s="1"/>
      <c r="BB282" s="1"/>
      <c r="BC282" s="1"/>
      <c r="BD282" s="1"/>
    </row>
    <row r="283" spans="1:56" ht="15" customHeight="1" x14ac:dyDescent="0.25">
      <c r="A283" s="3"/>
      <c r="B283" s="245"/>
      <c r="C283" s="246"/>
      <c r="D283" s="246"/>
      <c r="E283" s="246"/>
      <c r="F283" s="246"/>
      <c r="G283" s="246"/>
      <c r="H283" s="246"/>
      <c r="I283" s="246"/>
      <c r="J283" s="246"/>
      <c r="K283" s="246"/>
      <c r="L283" s="246"/>
      <c r="M283" s="246"/>
      <c r="N283" s="246"/>
      <c r="O283" s="246"/>
      <c r="P283" s="246"/>
      <c r="Q283" s="246"/>
      <c r="R283" s="246"/>
      <c r="S283" s="246"/>
      <c r="T283" s="246"/>
      <c r="U283" s="246"/>
      <c r="V283" s="246"/>
      <c r="W283" s="246"/>
      <c r="X283" s="246"/>
      <c r="Y283" s="246"/>
      <c r="Z283" s="246"/>
      <c r="AA283" s="246"/>
      <c r="AB283" s="246"/>
      <c r="AC283" s="246"/>
      <c r="AD283" s="246"/>
      <c r="AE283" s="246"/>
      <c r="AF283" s="246"/>
      <c r="AG283" s="246"/>
      <c r="AH283" s="246"/>
      <c r="AI283" s="246"/>
      <c r="AJ283" s="246"/>
      <c r="AK283" s="246"/>
      <c r="AL283" s="246"/>
      <c r="AM283" s="246"/>
      <c r="AN283" s="246"/>
      <c r="AO283" s="246"/>
      <c r="AP283" s="247"/>
      <c r="AQ283" s="17"/>
      <c r="AR283" s="17"/>
      <c r="AS283" s="17"/>
      <c r="AT283" s="17"/>
      <c r="AU283" s="1"/>
      <c r="AV283" s="1"/>
      <c r="AW283" s="1"/>
      <c r="AX283" s="1"/>
      <c r="AY283" s="1"/>
      <c r="AZ283" s="1"/>
      <c r="BA283" s="1"/>
      <c r="BB283" s="1"/>
      <c r="BC283" s="1"/>
      <c r="BD283" s="1"/>
    </row>
    <row r="284" spans="1:56" ht="2.25" customHeight="1" x14ac:dyDescent="0.25">
      <c r="A284" s="3"/>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
      <c r="AV284" s="1"/>
      <c r="AW284" s="1"/>
      <c r="AX284" s="1"/>
      <c r="AY284" s="1"/>
      <c r="AZ284" s="1"/>
      <c r="BA284" s="1"/>
      <c r="BB284" s="1"/>
      <c r="BC284" s="1"/>
      <c r="BD284" s="1"/>
    </row>
    <row r="285" spans="1:56" ht="1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7"/>
      <c r="AR285" s="17"/>
      <c r="AS285" s="17"/>
      <c r="AT285" s="17"/>
      <c r="AU285" s="1"/>
      <c r="AV285" s="1"/>
      <c r="AW285" s="1"/>
      <c r="AX285" s="1"/>
      <c r="AY285" s="1"/>
      <c r="AZ285" s="1"/>
      <c r="BA285" s="1"/>
      <c r="BB285" s="1"/>
      <c r="BC285" s="1"/>
      <c r="BD285" s="1"/>
    </row>
    <row r="286" spans="1:56" ht="15" customHeight="1" x14ac:dyDescent="0.25">
      <c r="A286" s="3">
        <v>29</v>
      </c>
      <c r="B286" s="131" t="s">
        <v>120</v>
      </c>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7"/>
      <c r="AR286" s="17"/>
      <c r="AS286" s="17"/>
      <c r="AT286" s="17"/>
      <c r="AU286" s="1"/>
      <c r="AV286" s="1"/>
      <c r="AW286" s="1"/>
      <c r="AX286" s="1"/>
      <c r="AY286" s="1"/>
      <c r="AZ286" s="1"/>
      <c r="BA286" s="1"/>
      <c r="BB286" s="1"/>
      <c r="BC286" s="1"/>
      <c r="BD286" s="1"/>
    </row>
    <row r="287" spans="1:56" ht="15" customHeight="1" x14ac:dyDescent="0.25">
      <c r="A287" s="3"/>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31"/>
      <c r="AP287" s="131"/>
      <c r="AQ287" s="17"/>
      <c r="AR287" s="17"/>
      <c r="AS287" s="17"/>
      <c r="AT287" s="17"/>
      <c r="AU287" s="1"/>
      <c r="AV287" s="1"/>
      <c r="AW287" s="1"/>
      <c r="AX287" s="1"/>
      <c r="AY287" s="1"/>
      <c r="AZ287" s="1"/>
      <c r="BA287" s="1"/>
      <c r="BB287" s="1"/>
      <c r="BC287" s="1"/>
      <c r="BD287" s="1"/>
    </row>
    <row r="288" spans="1:56" ht="2.25" customHeight="1" x14ac:dyDescent="0.25">
      <c r="A288" s="3"/>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
      <c r="AV288" s="1"/>
      <c r="AW288" s="1"/>
      <c r="AX288" s="1"/>
      <c r="AY288" s="1"/>
      <c r="AZ288" s="1"/>
      <c r="BA288" s="1"/>
      <c r="BB288" s="1"/>
      <c r="BC288" s="1"/>
      <c r="BD288" s="1"/>
    </row>
    <row r="289" spans="1:56" ht="15" customHeight="1" x14ac:dyDescent="0.25">
      <c r="A289" s="3"/>
      <c r="B289" s="17"/>
      <c r="C289" s="96" t="s">
        <v>121</v>
      </c>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17"/>
      <c r="AR289" s="17"/>
      <c r="AS289" s="17"/>
      <c r="AT289" s="17"/>
      <c r="AU289" s="1"/>
      <c r="AV289" s="1"/>
      <c r="AW289" s="1"/>
      <c r="AX289" s="1"/>
      <c r="AY289" s="1"/>
      <c r="AZ289" s="1"/>
      <c r="BA289" s="1"/>
      <c r="BB289" s="1"/>
      <c r="BC289" s="1"/>
      <c r="BD289" s="1"/>
    </row>
    <row r="290" spans="1:56" ht="2.25" customHeight="1" x14ac:dyDescent="0.25">
      <c r="A290" s="3"/>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
      <c r="AV290" s="1"/>
      <c r="AW290" s="1"/>
      <c r="AX290" s="1"/>
      <c r="AY290" s="1"/>
      <c r="AZ290" s="1"/>
      <c r="BA290" s="1"/>
      <c r="BB290" s="1"/>
      <c r="BC290" s="1"/>
      <c r="BD290" s="1"/>
    </row>
    <row r="291" spans="1:56" ht="15" customHeight="1" x14ac:dyDescent="0.25">
      <c r="A291" s="3"/>
      <c r="B291" s="17"/>
      <c r="C291" s="96" t="s">
        <v>122</v>
      </c>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17"/>
      <c r="AR291" s="17"/>
      <c r="AS291" s="17"/>
      <c r="AT291" s="17"/>
      <c r="AU291" s="1"/>
      <c r="AV291" s="1"/>
      <c r="AW291" s="1"/>
      <c r="AX291" s="1"/>
      <c r="AY291" s="1"/>
      <c r="AZ291" s="1"/>
      <c r="BA291" s="1"/>
      <c r="BB291" s="1"/>
      <c r="BC291" s="1"/>
      <c r="BD291" s="1"/>
    </row>
    <row r="292" spans="1:56" ht="15" customHeight="1" x14ac:dyDescent="0.25">
      <c r="A292" s="3"/>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
      <c r="AV292" s="1"/>
      <c r="AW292" s="1"/>
      <c r="AX292" s="1"/>
      <c r="AY292" s="1"/>
      <c r="AZ292" s="1"/>
      <c r="BA292" s="1"/>
      <c r="BB292" s="1"/>
      <c r="BC292" s="1"/>
      <c r="BD292" s="1"/>
    </row>
    <row r="293" spans="1:56" ht="15" customHeight="1" x14ac:dyDescent="0.25">
      <c r="A293" s="3">
        <v>30</v>
      </c>
      <c r="B293" s="158" t="s">
        <v>123</v>
      </c>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8"/>
      <c r="AL293" s="158"/>
      <c r="AM293" s="158"/>
      <c r="AN293" s="158"/>
      <c r="AO293" s="158"/>
      <c r="AP293" s="158"/>
      <c r="AQ293" s="17"/>
      <c r="AR293" s="17"/>
      <c r="AS293" s="17"/>
      <c r="AT293" s="17"/>
      <c r="AU293" s="1"/>
      <c r="AV293" s="1"/>
      <c r="AW293" s="1"/>
      <c r="AX293" s="1"/>
      <c r="AY293" s="1"/>
      <c r="AZ293" s="1"/>
      <c r="BA293" s="1"/>
      <c r="BB293" s="1"/>
      <c r="BC293" s="1"/>
      <c r="BD293" s="1"/>
    </row>
    <row r="294" spans="1:56" ht="15" customHeight="1" x14ac:dyDescent="0.25">
      <c r="A294" s="3"/>
      <c r="B294" s="17"/>
      <c r="C294" s="96" t="s">
        <v>124</v>
      </c>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17"/>
      <c r="AR294" s="17"/>
      <c r="AS294" s="17"/>
      <c r="AT294" s="17"/>
      <c r="AU294" s="1"/>
      <c r="AV294" s="1"/>
      <c r="AW294" s="1"/>
      <c r="AX294" s="1"/>
      <c r="AY294" s="1"/>
      <c r="AZ294" s="1"/>
      <c r="BA294" s="1"/>
      <c r="BB294" s="1"/>
      <c r="BC294" s="1"/>
      <c r="BD294" s="1"/>
    </row>
    <row r="295" spans="1:56" ht="2.25" customHeight="1" x14ac:dyDescent="0.25">
      <c r="A295" s="3"/>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
      <c r="AV295" s="1"/>
      <c r="AW295" s="1"/>
      <c r="AX295" s="1"/>
      <c r="AY295" s="1"/>
      <c r="AZ295" s="1"/>
      <c r="BA295" s="1"/>
      <c r="BB295" s="1"/>
      <c r="BC295" s="1"/>
      <c r="BD295" s="1"/>
    </row>
    <row r="296" spans="1:56" ht="15" customHeight="1" x14ac:dyDescent="0.25">
      <c r="A296" s="3"/>
      <c r="B296" s="17"/>
      <c r="C296" s="96" t="s">
        <v>125</v>
      </c>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17"/>
      <c r="AR296" s="17"/>
      <c r="AS296" s="17"/>
      <c r="AT296" s="17"/>
      <c r="AU296" s="1"/>
      <c r="AV296" s="1"/>
      <c r="AW296" s="1"/>
      <c r="AX296" s="1"/>
      <c r="AY296" s="1"/>
      <c r="AZ296" s="1"/>
      <c r="BA296" s="1"/>
      <c r="BB296" s="1"/>
      <c r="BC296" s="1"/>
      <c r="BD296" s="1"/>
    </row>
    <row r="297" spans="1:56" ht="2.25" customHeight="1" x14ac:dyDescent="0.25">
      <c r="A297" s="3"/>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
      <c r="AV297" s="1"/>
      <c r="AW297" s="1"/>
      <c r="AX297" s="1"/>
      <c r="AY297" s="1"/>
      <c r="AZ297" s="1"/>
      <c r="BA297" s="1"/>
      <c r="BB297" s="1"/>
      <c r="BC297" s="1"/>
      <c r="BD297" s="1"/>
    </row>
    <row r="298" spans="1:56" ht="15" customHeight="1" x14ac:dyDescent="0.25">
      <c r="A298" s="3"/>
      <c r="B298" s="17"/>
      <c r="C298" s="96" t="s">
        <v>126</v>
      </c>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17"/>
      <c r="AR298" s="17"/>
      <c r="AS298" s="17"/>
      <c r="AT298" s="17"/>
      <c r="AU298" s="1"/>
      <c r="AV298" s="1"/>
      <c r="AW298" s="1"/>
      <c r="AX298" s="1"/>
      <c r="AY298" s="1"/>
      <c r="AZ298" s="1"/>
      <c r="BA298" s="1"/>
      <c r="BB298" s="1"/>
      <c r="BC298" s="1"/>
      <c r="BD298" s="1"/>
    </row>
    <row r="299" spans="1:56" ht="2.25" customHeight="1" x14ac:dyDescent="0.25">
      <c r="A299" s="3"/>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
      <c r="AV299" s="1"/>
      <c r="AW299" s="1"/>
      <c r="AX299" s="1"/>
      <c r="AY299" s="1"/>
      <c r="AZ299" s="1"/>
      <c r="BA299" s="1"/>
      <c r="BB299" s="1"/>
      <c r="BC299" s="1"/>
      <c r="BD299" s="1"/>
    </row>
    <row r="300" spans="1:56" ht="15" customHeight="1" x14ac:dyDescent="0.25">
      <c r="A300" s="3"/>
      <c r="B300" s="17"/>
      <c r="C300" s="96" t="s">
        <v>127</v>
      </c>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17"/>
      <c r="AR300" s="17"/>
      <c r="AS300" s="17"/>
      <c r="AT300" s="17"/>
      <c r="AU300" s="1"/>
      <c r="AV300" s="1"/>
      <c r="AW300" s="1"/>
      <c r="AX300" s="1"/>
      <c r="AY300" s="1"/>
      <c r="AZ300" s="1"/>
      <c r="BA300" s="1"/>
      <c r="BB300" s="1"/>
      <c r="BC300" s="1"/>
      <c r="BD300" s="1"/>
    </row>
    <row r="301" spans="1:56" ht="2.25" customHeight="1" x14ac:dyDescent="0.25">
      <c r="A301" s="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
      <c r="AV301" s="1"/>
      <c r="AW301" s="1"/>
      <c r="AX301" s="1"/>
      <c r="AY301" s="1"/>
      <c r="AZ301" s="1"/>
      <c r="BA301" s="1"/>
      <c r="BB301" s="1"/>
      <c r="BC301" s="1"/>
      <c r="BD301" s="1"/>
    </row>
    <row r="302" spans="1:56" ht="15" customHeight="1" x14ac:dyDescent="0.25">
      <c r="A302" s="3"/>
      <c r="B302" s="17"/>
      <c r="C302" s="17" t="s">
        <v>128</v>
      </c>
      <c r="D302" s="17"/>
      <c r="E302" s="28"/>
      <c r="F302" s="48"/>
      <c r="G302" s="48"/>
      <c r="H302" s="48"/>
      <c r="I302" s="48"/>
      <c r="J302" s="235"/>
      <c r="K302" s="236"/>
      <c r="L302" s="236"/>
      <c r="M302" s="236"/>
      <c r="N302" s="236"/>
      <c r="O302" s="236"/>
      <c r="P302" s="236"/>
      <c r="Q302" s="236"/>
      <c r="R302" s="236"/>
      <c r="S302" s="236"/>
      <c r="T302" s="236"/>
      <c r="U302" s="236"/>
      <c r="V302" s="236"/>
      <c r="W302" s="236"/>
      <c r="X302" s="236"/>
      <c r="Y302" s="236"/>
      <c r="Z302" s="236"/>
      <c r="AA302" s="236"/>
      <c r="AB302" s="236"/>
      <c r="AC302" s="236"/>
      <c r="AD302" s="236"/>
      <c r="AE302" s="236"/>
      <c r="AF302" s="236"/>
      <c r="AG302" s="236"/>
      <c r="AH302" s="236"/>
      <c r="AI302" s="236"/>
      <c r="AJ302" s="236"/>
      <c r="AK302" s="236"/>
      <c r="AL302" s="236"/>
      <c r="AM302" s="236"/>
      <c r="AN302" s="236"/>
      <c r="AO302" s="236"/>
      <c r="AP302" s="237"/>
      <c r="AQ302" s="17"/>
      <c r="AR302" s="17"/>
      <c r="AS302" s="17"/>
      <c r="AT302" s="17"/>
      <c r="AU302" s="1"/>
      <c r="AV302" s="1"/>
      <c r="AW302" s="1"/>
      <c r="AX302" s="1"/>
      <c r="AY302" s="1"/>
      <c r="AZ302" s="1"/>
      <c r="BA302" s="1"/>
      <c r="BB302" s="1"/>
      <c r="BC302" s="1"/>
      <c r="BD302" s="1"/>
    </row>
    <row r="303" spans="1:56" ht="15" customHeight="1" x14ac:dyDescent="0.25">
      <c r="A303" s="3"/>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
      <c r="AV303" s="1"/>
      <c r="AW303" s="1"/>
      <c r="AX303" s="1"/>
      <c r="AY303" s="1"/>
      <c r="AZ303" s="1"/>
      <c r="BA303" s="1"/>
      <c r="BB303" s="1"/>
      <c r="BC303" s="1"/>
      <c r="BD303" s="1"/>
    </row>
    <row r="304" spans="1:56" ht="15" customHeight="1" x14ac:dyDescent="0.25">
      <c r="A304" s="3">
        <v>31</v>
      </c>
      <c r="B304" s="131" t="s">
        <v>129</v>
      </c>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7"/>
      <c r="AR304" s="17"/>
      <c r="AS304" s="17"/>
      <c r="AT304" s="17"/>
      <c r="AU304" s="1"/>
      <c r="AV304" s="1"/>
      <c r="AW304" s="1"/>
      <c r="AX304" s="1"/>
      <c r="AY304" s="1"/>
      <c r="AZ304" s="1"/>
      <c r="BA304" s="1"/>
      <c r="BB304" s="1"/>
      <c r="BC304" s="1"/>
      <c r="BD304" s="1"/>
    </row>
    <row r="305" spans="1:57" ht="15" customHeight="1" x14ac:dyDescent="0.25">
      <c r="A305" s="3"/>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7"/>
      <c r="AR305" s="17"/>
      <c r="AS305" s="17"/>
      <c r="AT305" s="17"/>
      <c r="AU305" s="1"/>
      <c r="AV305" s="1"/>
      <c r="AW305" s="1"/>
      <c r="AX305" s="1"/>
      <c r="AY305" s="1"/>
      <c r="AZ305" s="1"/>
      <c r="BA305" s="1"/>
      <c r="BB305" s="1"/>
      <c r="BC305" s="1"/>
      <c r="BD305" s="1"/>
    </row>
    <row r="306" spans="1:57" ht="2.25" customHeight="1" x14ac:dyDescent="0.25">
      <c r="A306" s="3"/>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
      <c r="AV306" s="1"/>
      <c r="AW306" s="1"/>
      <c r="AX306" s="1"/>
      <c r="AY306" s="1"/>
      <c r="AZ306" s="1"/>
      <c r="BA306" s="1"/>
      <c r="BB306" s="1"/>
      <c r="BC306" s="1"/>
      <c r="BD306" s="1"/>
    </row>
    <row r="307" spans="1:57" ht="15" customHeight="1" x14ac:dyDescent="0.25">
      <c r="A307" s="3"/>
      <c r="B307" s="17"/>
      <c r="C307" s="96" t="s">
        <v>130</v>
      </c>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17"/>
      <c r="AR307" s="17"/>
      <c r="AS307" s="17"/>
      <c r="AT307" s="17"/>
      <c r="AU307" s="1"/>
      <c r="AV307" s="1"/>
      <c r="AW307" s="1"/>
      <c r="AX307" s="1"/>
      <c r="AY307" s="1"/>
      <c r="AZ307" s="1"/>
      <c r="BA307" s="1"/>
      <c r="BB307" s="1"/>
      <c r="BC307" s="1"/>
      <c r="BD307" s="1"/>
    </row>
    <row r="308" spans="1:57" ht="2.25" customHeight="1" x14ac:dyDescent="0.25">
      <c r="A308" s="3"/>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
      <c r="AV308" s="1"/>
      <c r="AW308" s="1"/>
      <c r="AX308" s="1"/>
      <c r="AY308" s="1"/>
      <c r="AZ308" s="1"/>
      <c r="BA308" s="1"/>
      <c r="BB308" s="1"/>
      <c r="BC308" s="1"/>
      <c r="BD308" s="1"/>
    </row>
    <row r="309" spans="1:57" ht="15" customHeight="1" x14ac:dyDescent="0.25">
      <c r="A309" s="3"/>
      <c r="B309" s="17"/>
      <c r="C309" s="96" t="s">
        <v>131</v>
      </c>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17"/>
      <c r="AR309" s="17"/>
      <c r="AS309" s="17"/>
      <c r="AT309" s="17"/>
      <c r="AU309" s="1"/>
      <c r="AV309" s="1"/>
      <c r="AW309" s="1"/>
      <c r="AX309" s="1"/>
      <c r="AY309" s="1"/>
      <c r="AZ309" s="1"/>
      <c r="BA309" s="1"/>
      <c r="BB309" s="1"/>
      <c r="BC309" s="1"/>
      <c r="BD309" s="1"/>
    </row>
    <row r="310" spans="1:57" ht="15" customHeight="1" x14ac:dyDescent="0.25">
      <c r="A310" s="3"/>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
      <c r="AV310" s="1"/>
      <c r="AW310" s="1"/>
      <c r="AX310" s="1"/>
      <c r="AY310" s="1"/>
      <c r="AZ310" s="1"/>
      <c r="BA310" s="1"/>
      <c r="BB310" s="1"/>
      <c r="BC310" s="1"/>
      <c r="BD310" s="1"/>
    </row>
    <row r="311" spans="1:57" ht="15" customHeight="1" x14ac:dyDescent="0.25">
      <c r="A311" s="3">
        <v>32</v>
      </c>
      <c r="B311" s="158" t="s">
        <v>132</v>
      </c>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7"/>
      <c r="AR311" s="17"/>
      <c r="AS311" s="17"/>
      <c r="AT311" s="17"/>
      <c r="AU311" s="1"/>
      <c r="AV311" s="1"/>
      <c r="AW311" s="1"/>
      <c r="AX311" s="1"/>
      <c r="AY311" s="1"/>
      <c r="AZ311" s="1"/>
      <c r="BA311" s="1"/>
      <c r="BB311" s="1"/>
      <c r="BC311" s="1"/>
      <c r="BD311" s="1"/>
    </row>
    <row r="312" spans="1:57" ht="15" customHeight="1" x14ac:dyDescent="0.25">
      <c r="A312" s="3"/>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
      <c r="AV312" s="1"/>
      <c r="AW312" s="1"/>
      <c r="AX312" s="1"/>
      <c r="AY312" s="1"/>
      <c r="AZ312" s="1"/>
      <c r="BA312" s="1"/>
      <c r="BB312" s="1"/>
      <c r="BC312" s="1"/>
      <c r="BD312" s="1"/>
      <c r="BE312" s="66"/>
    </row>
    <row r="313" spans="1:57" ht="15" customHeight="1" x14ac:dyDescent="0.25">
      <c r="A313" s="3"/>
      <c r="B313" s="193"/>
      <c r="C313" s="194"/>
      <c r="D313" s="194"/>
      <c r="E313" s="195"/>
      <c r="F313" s="17"/>
      <c r="G313" s="17" t="s">
        <v>133</v>
      </c>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
      <c r="AV313" s="1"/>
      <c r="AW313" s="1"/>
      <c r="AX313" s="1"/>
      <c r="AY313" s="1"/>
      <c r="AZ313" s="1"/>
      <c r="BA313" s="1"/>
      <c r="BB313" s="1"/>
      <c r="BC313" s="1"/>
      <c r="BD313" s="1"/>
    </row>
    <row r="314" spans="1:57" ht="15" customHeight="1" x14ac:dyDescent="0.25">
      <c r="A314" s="3"/>
      <c r="B314" s="31"/>
      <c r="C314" s="31"/>
      <c r="D314" s="31"/>
      <c r="E314" s="31"/>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
      <c r="AV314" s="1"/>
      <c r="AW314" s="1"/>
      <c r="AX314" s="1"/>
      <c r="AY314" s="1"/>
      <c r="AZ314" s="1"/>
      <c r="BA314" s="1"/>
      <c r="BB314" s="1"/>
      <c r="BC314" s="1"/>
      <c r="BD314" s="1"/>
    </row>
    <row r="315" spans="1:57" ht="15" customHeight="1" x14ac:dyDescent="0.25">
      <c r="A315" s="3">
        <v>33</v>
      </c>
      <c r="B315" s="302" t="s">
        <v>134</v>
      </c>
      <c r="C315" s="302"/>
      <c r="D315" s="302"/>
      <c r="E315" s="302"/>
      <c r="F315" s="302"/>
      <c r="G315" s="302"/>
      <c r="H315" s="302"/>
      <c r="I315" s="302"/>
      <c r="J315" s="302"/>
      <c r="K315" s="302"/>
      <c r="L315" s="302"/>
      <c r="M315" s="302"/>
      <c r="N315" s="302"/>
      <c r="O315" s="302"/>
      <c r="P315" s="302"/>
      <c r="Q315" s="302"/>
      <c r="R315" s="302"/>
      <c r="S315" s="302"/>
      <c r="T315" s="302"/>
      <c r="U315" s="302"/>
      <c r="V315" s="302"/>
      <c r="W315" s="302"/>
      <c r="X315" s="302"/>
      <c r="Y315" s="302"/>
      <c r="Z315" s="302"/>
      <c r="AA315" s="302"/>
      <c r="AB315" s="302"/>
      <c r="AC315" s="302"/>
      <c r="AD315" s="302"/>
      <c r="AE315" s="302"/>
      <c r="AF315" s="302"/>
      <c r="AG315" s="302"/>
      <c r="AH315" s="302"/>
      <c r="AI315" s="302"/>
      <c r="AJ315" s="302"/>
      <c r="AK315" s="302"/>
      <c r="AL315" s="302"/>
      <c r="AM315" s="302"/>
      <c r="AN315" s="302"/>
      <c r="AO315" s="302"/>
      <c r="AP315" s="302"/>
      <c r="AQ315" s="28"/>
      <c r="AR315" s="28"/>
      <c r="AS315" s="28"/>
      <c r="AT315" s="28"/>
      <c r="AU315" s="1"/>
      <c r="AV315" s="1"/>
      <c r="AW315" s="1"/>
      <c r="AX315" s="1"/>
      <c r="AY315" s="1"/>
      <c r="AZ315" s="1"/>
      <c r="BA315" s="1"/>
      <c r="BB315" s="1"/>
      <c r="BC315" s="1"/>
      <c r="BD315" s="1"/>
    </row>
    <row r="316" spans="1:57" ht="15" customHeight="1" x14ac:dyDescent="0.25">
      <c r="A316" s="3"/>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28"/>
      <c r="AR316" s="28"/>
      <c r="AS316" s="28"/>
      <c r="AT316" s="28"/>
      <c r="AU316" s="1"/>
      <c r="AV316" s="1"/>
      <c r="AW316" s="1"/>
      <c r="AX316" s="1"/>
      <c r="AY316" s="1"/>
      <c r="AZ316" s="1"/>
      <c r="BA316" s="1"/>
      <c r="BB316" s="1"/>
      <c r="BC316" s="1"/>
      <c r="BD316" s="1"/>
    </row>
    <row r="317" spans="1:57" ht="15" customHeight="1" x14ac:dyDescent="0.25">
      <c r="A317" s="3"/>
      <c r="B317" s="303"/>
      <c r="C317" s="303"/>
      <c r="D317" s="303"/>
      <c r="E317" s="303"/>
      <c r="F317" s="52"/>
      <c r="G317" s="51" t="s">
        <v>135</v>
      </c>
      <c r="H317" s="51"/>
      <c r="I317" s="51"/>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28"/>
      <c r="AR317" s="28"/>
      <c r="AS317" s="28"/>
      <c r="AT317" s="28"/>
      <c r="AU317" s="1"/>
      <c r="AV317" s="1"/>
      <c r="AW317" s="1"/>
      <c r="AX317" s="1"/>
      <c r="AY317" s="1"/>
      <c r="AZ317" s="1"/>
      <c r="BA317" s="1"/>
      <c r="BB317" s="1"/>
      <c r="BC317" s="1"/>
      <c r="BD317" s="1"/>
      <c r="BE317" s="66"/>
    </row>
    <row r="318" spans="1:57" ht="15" customHeight="1" x14ac:dyDescent="0.25">
      <c r="A318" s="3"/>
      <c r="B318" s="31"/>
      <c r="C318" s="31"/>
      <c r="D318" s="31"/>
      <c r="E318" s="31"/>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
      <c r="AV318" s="1"/>
      <c r="AW318" s="1"/>
      <c r="AX318" s="1"/>
      <c r="AY318" s="1"/>
      <c r="AZ318" s="1"/>
      <c r="BA318" s="1"/>
      <c r="BB318" s="1"/>
      <c r="BC318" s="1"/>
      <c r="BD318" s="1"/>
    </row>
    <row r="319" spans="1:57" ht="15" customHeight="1" x14ac:dyDescent="0.25">
      <c r="A319" s="3"/>
      <c r="B319" s="98" t="s">
        <v>136</v>
      </c>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9"/>
      <c r="AQ319" s="17"/>
      <c r="AR319" s="17"/>
      <c r="AS319" s="17"/>
      <c r="AT319" s="17"/>
      <c r="AU319" s="1"/>
      <c r="AV319" s="1"/>
      <c r="AW319" s="1"/>
      <c r="AX319" s="1"/>
      <c r="AY319" s="1"/>
      <c r="AZ319" s="1"/>
      <c r="BA319" s="1"/>
      <c r="BB319" s="1"/>
      <c r="BC319" s="1"/>
      <c r="BD319" s="1"/>
    </row>
    <row r="320" spans="1:57" ht="15" customHeight="1" x14ac:dyDescent="0.25">
      <c r="A320" s="3"/>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
      <c r="AV320" s="1"/>
      <c r="AW320" s="1"/>
      <c r="AX320" s="1"/>
      <c r="AY320" s="1"/>
      <c r="AZ320" s="1"/>
      <c r="BA320" s="1"/>
      <c r="BB320" s="1"/>
      <c r="BC320" s="1"/>
      <c r="BD320" s="1"/>
    </row>
    <row r="321" spans="1:57" ht="2.25" customHeight="1" x14ac:dyDescent="0.25">
      <c r="A321" s="3"/>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
      <c r="AV321" s="1"/>
      <c r="AW321" s="1"/>
      <c r="AX321" s="1"/>
      <c r="AY321" s="1"/>
      <c r="AZ321" s="1"/>
      <c r="BA321" s="1"/>
      <c r="BB321" s="1"/>
      <c r="BC321" s="1"/>
      <c r="BD321" s="1"/>
    </row>
    <row r="322" spans="1:57" ht="15" customHeight="1" x14ac:dyDescent="0.25">
      <c r="A322" s="3">
        <v>34</v>
      </c>
      <c r="B322" s="131" t="s">
        <v>137</v>
      </c>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c r="AO322" s="131"/>
      <c r="AP322" s="131"/>
      <c r="AQ322" s="17"/>
      <c r="AR322" s="17"/>
      <c r="AS322" s="17"/>
      <c r="AT322" s="17"/>
      <c r="AU322" s="1"/>
      <c r="AV322" s="1"/>
      <c r="AW322" s="1"/>
      <c r="AX322" s="1"/>
      <c r="AY322" s="1"/>
      <c r="AZ322" s="1"/>
      <c r="BA322" s="1"/>
      <c r="BB322" s="1"/>
      <c r="BC322" s="1"/>
      <c r="BD322" s="1"/>
    </row>
    <row r="323" spans="1:57" ht="15" customHeight="1" x14ac:dyDescent="0.25">
      <c r="A323" s="3"/>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c r="AO323" s="131"/>
      <c r="AP323" s="131"/>
      <c r="AQ323" s="17"/>
      <c r="AR323" s="17"/>
      <c r="AS323" s="17"/>
      <c r="AT323" s="17"/>
      <c r="AU323" s="1"/>
      <c r="AV323" s="1"/>
      <c r="AW323" s="1"/>
      <c r="AX323" s="1"/>
      <c r="AY323" s="1"/>
      <c r="AZ323" s="1"/>
      <c r="BA323" s="1"/>
      <c r="BB323" s="1"/>
      <c r="BC323" s="1"/>
      <c r="BD323" s="1"/>
    </row>
    <row r="324" spans="1:57" ht="2.25" customHeight="1" x14ac:dyDescent="0.25">
      <c r="A324" s="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
      <c r="AV324" s="1"/>
      <c r="AW324" s="1"/>
      <c r="AX324" s="1"/>
      <c r="AY324" s="1"/>
      <c r="AZ324" s="1"/>
      <c r="BA324" s="1"/>
      <c r="BB324" s="1"/>
      <c r="BC324" s="1"/>
      <c r="BD324" s="1"/>
    </row>
    <row r="325" spans="1:57" ht="13.95" customHeight="1" x14ac:dyDescent="0.25">
      <c r="A325" s="3"/>
      <c r="B325" s="102" t="s">
        <v>138</v>
      </c>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7"/>
      <c r="AR325" s="17"/>
      <c r="AS325" s="17"/>
      <c r="AT325" s="17"/>
      <c r="AU325" s="1"/>
      <c r="AV325" s="1"/>
      <c r="AW325" s="1"/>
      <c r="AX325" s="1"/>
      <c r="AY325" s="1"/>
      <c r="AZ325" s="1"/>
      <c r="BA325" s="1"/>
      <c r="BB325" s="1"/>
      <c r="BC325" s="1"/>
      <c r="BD325" s="1"/>
    </row>
    <row r="326" spans="1:57" ht="13.8" x14ac:dyDescent="0.25">
      <c r="A326" s="3"/>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7"/>
      <c r="AR326" s="17"/>
      <c r="AS326" s="17"/>
      <c r="AT326" s="17"/>
      <c r="AU326" s="1"/>
      <c r="AV326" s="1"/>
      <c r="AW326" s="1"/>
      <c r="AX326" s="1"/>
      <c r="AY326" s="1"/>
      <c r="AZ326" s="1"/>
      <c r="BA326" s="1"/>
      <c r="BB326" s="1"/>
      <c r="BC326" s="1"/>
      <c r="BD326" s="1"/>
    </row>
    <row r="327" spans="1:57" ht="13.8" x14ac:dyDescent="0.25">
      <c r="A327" s="3"/>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c r="AP327" s="102"/>
      <c r="AQ327" s="17"/>
      <c r="AR327" s="17"/>
      <c r="AS327" s="17"/>
      <c r="AT327" s="17"/>
      <c r="AU327" s="1"/>
      <c r="AV327" s="1"/>
      <c r="AW327" s="1"/>
      <c r="AX327" s="1"/>
      <c r="AY327" s="1"/>
      <c r="AZ327" s="1"/>
      <c r="BA327" s="1"/>
      <c r="BB327" s="1"/>
      <c r="BC327" s="1"/>
      <c r="BD327" s="1"/>
    </row>
    <row r="328" spans="1:57" ht="13.8" x14ac:dyDescent="0.25">
      <c r="A328" s="3"/>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7"/>
      <c r="AR328" s="17"/>
      <c r="AS328" s="17"/>
      <c r="AT328" s="17"/>
      <c r="AU328" s="1"/>
      <c r="AV328" s="1"/>
      <c r="AW328" s="1"/>
      <c r="AX328" s="1"/>
      <c r="AY328" s="1"/>
      <c r="AZ328" s="1"/>
      <c r="BA328" s="1"/>
      <c r="BB328" s="1"/>
      <c r="BC328" s="1"/>
      <c r="BD328" s="1"/>
    </row>
    <row r="329" spans="1:57" ht="13.8" x14ac:dyDescent="0.25">
      <c r="A329" s="3"/>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7"/>
      <c r="AR329" s="17"/>
      <c r="AS329" s="17"/>
      <c r="AT329" s="17"/>
      <c r="AU329" s="1"/>
      <c r="AV329" s="1"/>
      <c r="AW329" s="1"/>
      <c r="AX329" s="1"/>
      <c r="AY329" s="1"/>
      <c r="AZ329" s="1"/>
      <c r="BA329" s="1"/>
      <c r="BB329" s="1"/>
      <c r="BC329" s="1"/>
      <c r="BD329" s="1"/>
    </row>
    <row r="330" spans="1:57" ht="13.8" x14ac:dyDescent="0.25">
      <c r="A330" s="3"/>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c r="AP330" s="102"/>
      <c r="AQ330" s="17"/>
      <c r="AR330" s="17"/>
      <c r="AS330" s="17"/>
      <c r="AT330" s="17"/>
      <c r="AU330" s="1"/>
      <c r="AV330" s="1"/>
      <c r="AW330" s="1"/>
      <c r="AX330" s="1"/>
      <c r="AY330" s="1"/>
      <c r="AZ330" s="1"/>
      <c r="BA330" s="1"/>
      <c r="BB330" s="1"/>
      <c r="BC330" s="1"/>
      <c r="BD330" s="1"/>
    </row>
    <row r="331" spans="1:57" ht="2.25" customHeight="1" x14ac:dyDescent="0.25">
      <c r="A331" s="3"/>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17"/>
      <c r="AR331" s="17"/>
      <c r="AS331" s="17"/>
      <c r="AT331" s="17"/>
      <c r="AU331" s="1"/>
      <c r="AV331" s="1"/>
      <c r="AW331" s="1"/>
      <c r="AX331" s="1"/>
      <c r="AY331" s="1"/>
      <c r="AZ331" s="1"/>
      <c r="BA331" s="1"/>
      <c r="BB331" s="1"/>
      <c r="BC331" s="1"/>
      <c r="BD331" s="1"/>
    </row>
    <row r="332" spans="1:57" ht="15" customHeight="1" x14ac:dyDescent="0.25">
      <c r="A332" s="3"/>
      <c r="B332" s="193"/>
      <c r="C332" s="194"/>
      <c r="D332" s="194"/>
      <c r="E332" s="195"/>
      <c r="F332" s="17"/>
      <c r="G332" s="17" t="s">
        <v>135</v>
      </c>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
      <c r="AV332" s="1"/>
      <c r="AW332" s="1"/>
      <c r="AX332" s="1"/>
      <c r="AY332" s="1"/>
      <c r="AZ332" s="1"/>
      <c r="BA332" s="1"/>
      <c r="BB332" s="1"/>
      <c r="BC332" s="1"/>
      <c r="BD332" s="1"/>
      <c r="BE332" s="66"/>
    </row>
    <row r="333" spans="1:57" ht="15" customHeight="1" x14ac:dyDescent="0.25">
      <c r="A333" s="3"/>
      <c r="B333" s="31"/>
      <c r="C333" s="31"/>
      <c r="D333" s="31"/>
      <c r="E333" s="31"/>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
      <c r="AV333" s="1"/>
      <c r="AW333" s="1"/>
      <c r="AX333" s="1"/>
      <c r="AY333" s="1"/>
      <c r="AZ333" s="1"/>
      <c r="BA333" s="1"/>
      <c r="BB333" s="1"/>
      <c r="BC333" s="1"/>
      <c r="BD333" s="1"/>
    </row>
    <row r="334" spans="1:57" ht="15" customHeight="1" x14ac:dyDescent="0.25">
      <c r="A334" s="3">
        <v>35</v>
      </c>
      <c r="B334" s="158" t="s">
        <v>139</v>
      </c>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8"/>
      <c r="AL334" s="158"/>
      <c r="AM334" s="158"/>
      <c r="AN334" s="158"/>
      <c r="AO334" s="158"/>
      <c r="AP334" s="158"/>
      <c r="AQ334" s="17"/>
      <c r="AR334" s="17"/>
      <c r="AS334" s="17"/>
      <c r="AT334" s="17"/>
      <c r="AU334" s="1"/>
      <c r="AV334" s="1"/>
      <c r="AW334" s="1"/>
      <c r="AX334" s="1"/>
      <c r="AY334" s="1"/>
      <c r="AZ334" s="1"/>
      <c r="BA334" s="1"/>
      <c r="BB334" s="1"/>
      <c r="BC334" s="1"/>
      <c r="BD334" s="1"/>
    </row>
    <row r="335" spans="1:57" ht="2.25" customHeight="1" x14ac:dyDescent="0.25">
      <c r="A335" s="3"/>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
      <c r="AV335" s="1"/>
      <c r="AW335" s="1"/>
      <c r="AX335" s="1"/>
      <c r="AY335" s="1"/>
      <c r="AZ335" s="1"/>
      <c r="BA335" s="1"/>
      <c r="BB335" s="1"/>
      <c r="BC335" s="1"/>
      <c r="BD335" s="1"/>
      <c r="BE335" s="66"/>
    </row>
    <row r="336" spans="1:57" ht="15" customHeight="1" x14ac:dyDescent="0.25">
      <c r="A336" s="3"/>
      <c r="B336" s="304"/>
      <c r="C336" s="305"/>
      <c r="D336" s="305"/>
      <c r="E336" s="306"/>
      <c r="F336" s="17"/>
      <c r="G336" s="17" t="s">
        <v>140</v>
      </c>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
      <c r="AV336" s="1"/>
      <c r="AW336" s="1"/>
      <c r="AX336" s="1"/>
      <c r="AY336" s="1"/>
      <c r="AZ336" s="1"/>
      <c r="BA336" s="1"/>
      <c r="BB336" s="1"/>
      <c r="BC336" s="1"/>
      <c r="BD336" s="1"/>
    </row>
    <row r="337" spans="1:56" ht="15" customHeight="1" x14ac:dyDescent="0.25">
      <c r="A337" s="3"/>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
      <c r="AV337" s="1"/>
      <c r="AW337" s="1"/>
      <c r="AX337" s="1"/>
      <c r="AY337" s="1"/>
      <c r="AZ337" s="1"/>
      <c r="BA337" s="1"/>
      <c r="BB337" s="1"/>
      <c r="BC337" s="1"/>
      <c r="BD337" s="1"/>
    </row>
    <row r="338" spans="1:56" ht="15" customHeight="1" x14ac:dyDescent="0.25">
      <c r="A338" s="3"/>
      <c r="B338" s="98" t="s">
        <v>141</v>
      </c>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9"/>
      <c r="AQ338" s="17"/>
      <c r="AR338" s="17"/>
      <c r="AS338" s="17"/>
      <c r="AT338" s="17"/>
      <c r="AU338" s="1"/>
      <c r="AV338" s="1"/>
      <c r="AW338" s="1"/>
      <c r="AX338" s="1"/>
      <c r="AY338" s="1"/>
      <c r="AZ338" s="1"/>
      <c r="BA338" s="1"/>
      <c r="BB338" s="1"/>
      <c r="BC338" s="1"/>
      <c r="BD338" s="1"/>
    </row>
    <row r="339" spans="1:56" ht="15" customHeight="1" x14ac:dyDescent="0.25">
      <c r="A339" s="3"/>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
      <c r="AV339" s="1"/>
      <c r="AW339" s="1"/>
      <c r="AX339" s="1"/>
      <c r="AY339" s="1"/>
      <c r="AZ339" s="1"/>
      <c r="BA339" s="1"/>
      <c r="BB339" s="1"/>
      <c r="BC339" s="1"/>
      <c r="BD339" s="1"/>
    </row>
    <row r="340" spans="1:56" ht="15" customHeight="1" x14ac:dyDescent="0.25">
      <c r="A340" s="3">
        <v>36</v>
      </c>
      <c r="B340" s="167" t="s">
        <v>142</v>
      </c>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7"/>
      <c r="AR340" s="17"/>
      <c r="AS340" s="17"/>
      <c r="AT340" s="17"/>
      <c r="AU340" s="1"/>
      <c r="AV340" s="1"/>
      <c r="AW340" s="1"/>
      <c r="AX340" s="1"/>
      <c r="AY340" s="1"/>
      <c r="AZ340" s="1"/>
      <c r="BA340" s="1"/>
      <c r="BB340" s="1"/>
      <c r="BC340" s="1"/>
      <c r="BD340" s="1"/>
    </row>
    <row r="341" spans="1:56" ht="15" customHeight="1" x14ac:dyDescent="0.25">
      <c r="A341" s="3"/>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7"/>
      <c r="AR341" s="17"/>
      <c r="AS341" s="17"/>
      <c r="AT341" s="17"/>
      <c r="AU341" s="1"/>
      <c r="AV341" s="1"/>
      <c r="AW341" s="1"/>
      <c r="AX341" s="1"/>
      <c r="AY341" s="1"/>
      <c r="AZ341" s="1"/>
      <c r="BA341" s="1"/>
      <c r="BB341" s="1"/>
      <c r="BC341" s="1"/>
      <c r="BD341" s="1"/>
    </row>
    <row r="342" spans="1:56" ht="2.25" customHeight="1" x14ac:dyDescent="0.25">
      <c r="A342" s="3"/>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
      <c r="AV342" s="1"/>
      <c r="AW342" s="1"/>
      <c r="AX342" s="1"/>
      <c r="AY342" s="1"/>
      <c r="AZ342" s="1"/>
      <c r="BA342" s="1"/>
      <c r="BB342" s="1"/>
      <c r="BC342" s="1"/>
      <c r="BD342" s="1"/>
    </row>
    <row r="343" spans="1:56" ht="15" customHeight="1" x14ac:dyDescent="0.25">
      <c r="A343" s="3">
        <v>37</v>
      </c>
      <c r="B343" s="100" t="s">
        <v>143</v>
      </c>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7"/>
      <c r="AR343" s="17"/>
      <c r="AS343" s="17"/>
      <c r="AT343" s="17"/>
      <c r="AU343" s="1"/>
      <c r="AV343" s="1"/>
      <c r="AW343" s="1"/>
      <c r="AX343" s="1"/>
      <c r="AY343" s="1"/>
      <c r="AZ343" s="1"/>
      <c r="BA343" s="1"/>
      <c r="BB343" s="1"/>
      <c r="BC343" s="1"/>
      <c r="BD343" s="1"/>
    </row>
    <row r="344" spans="1:56" ht="15" customHeight="1" x14ac:dyDescent="0.25">
      <c r="A344" s="3"/>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7"/>
      <c r="AR344" s="17"/>
      <c r="AS344" s="17"/>
      <c r="AT344" s="17"/>
      <c r="AU344" s="1"/>
      <c r="AV344" s="1"/>
      <c r="AW344" s="1"/>
      <c r="AX344" s="1"/>
      <c r="AY344" s="1"/>
      <c r="AZ344" s="1"/>
      <c r="BA344" s="1"/>
      <c r="BB344" s="1"/>
      <c r="BC344" s="1"/>
      <c r="BD344" s="1"/>
    </row>
    <row r="345" spans="1:56" ht="2.25" customHeight="1" x14ac:dyDescent="0.25">
      <c r="A345" s="3"/>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
      <c r="AV345" s="1"/>
      <c r="AW345" s="1"/>
      <c r="AX345" s="1"/>
      <c r="AY345" s="1"/>
      <c r="AZ345" s="1"/>
      <c r="BA345" s="1"/>
      <c r="BB345" s="1"/>
      <c r="BC345" s="1"/>
      <c r="BD345" s="1"/>
    </row>
    <row r="346" spans="1:56" ht="15" customHeight="1" x14ac:dyDescent="0.25">
      <c r="A346" s="3"/>
      <c r="B346" s="108" t="s">
        <v>144</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7"/>
      <c r="AR346" s="17"/>
      <c r="AS346" s="17"/>
      <c r="AT346" s="17"/>
      <c r="AU346" s="1"/>
      <c r="AV346" s="1"/>
      <c r="AW346" s="1"/>
      <c r="AX346" s="1"/>
      <c r="AY346" s="1"/>
      <c r="AZ346" s="1"/>
      <c r="BA346" s="1"/>
      <c r="BB346" s="1"/>
      <c r="BC346" s="1"/>
      <c r="BD346" s="1"/>
    </row>
    <row r="347" spans="1:56" ht="15" customHeight="1" x14ac:dyDescent="0.25">
      <c r="A347" s="3"/>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7"/>
      <c r="AR347" s="17"/>
      <c r="AS347" s="17"/>
      <c r="AT347" s="17"/>
      <c r="AU347" s="1"/>
      <c r="AV347" s="1"/>
      <c r="AW347" s="1"/>
      <c r="AX347" s="1"/>
      <c r="AY347" s="1"/>
      <c r="AZ347" s="1"/>
      <c r="BA347" s="1"/>
      <c r="BB347" s="1"/>
      <c r="BC347" s="1"/>
      <c r="BD347" s="1"/>
    </row>
    <row r="348" spans="1:56" ht="2.25" customHeight="1" x14ac:dyDescent="0.25">
      <c r="A348" s="3"/>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
      <c r="AV348" s="1"/>
      <c r="AW348" s="1"/>
      <c r="AX348" s="1"/>
      <c r="AY348" s="1"/>
      <c r="AZ348" s="1"/>
      <c r="BA348" s="1"/>
      <c r="BB348" s="1"/>
      <c r="BC348" s="1"/>
      <c r="BD348" s="1"/>
    </row>
    <row r="349" spans="1:56" ht="15" customHeight="1" x14ac:dyDescent="0.25">
      <c r="A349" s="3"/>
      <c r="B349" s="119" t="s">
        <v>145</v>
      </c>
      <c r="C349" s="119"/>
      <c r="D349" s="119"/>
      <c r="E349" s="119"/>
      <c r="F349" s="119"/>
      <c r="G349" s="13"/>
      <c r="H349" s="17"/>
      <c r="I349" s="130" t="s">
        <v>146</v>
      </c>
      <c r="J349" s="130"/>
      <c r="K349" s="130"/>
      <c r="L349" s="130"/>
      <c r="M349" s="130"/>
      <c r="N349" s="130"/>
      <c r="O349" s="130"/>
      <c r="P349" s="130"/>
      <c r="Q349" s="130"/>
      <c r="R349" s="17"/>
      <c r="S349" s="203" t="s">
        <v>147</v>
      </c>
      <c r="T349" s="203"/>
      <c r="U349" s="203"/>
      <c r="V349" s="203"/>
      <c r="W349" s="17"/>
      <c r="X349" s="168" t="s">
        <v>148</v>
      </c>
      <c r="Y349" s="168"/>
      <c r="Z349" s="168"/>
      <c r="AA349" s="168"/>
      <c r="AB349" s="168"/>
      <c r="AC349" s="168"/>
      <c r="AD349" s="168"/>
      <c r="AE349" s="168"/>
      <c r="AF349" s="168"/>
      <c r="AG349" s="168"/>
      <c r="AH349" s="168"/>
      <c r="AI349" s="168"/>
      <c r="AJ349" s="168"/>
      <c r="AK349" s="168"/>
      <c r="AL349" s="168"/>
      <c r="AM349" s="168"/>
      <c r="AN349" s="168"/>
      <c r="AO349" s="17"/>
      <c r="AP349" s="17"/>
      <c r="AQ349" s="17"/>
      <c r="AR349" s="17"/>
      <c r="AS349" s="17"/>
      <c r="AT349" s="17"/>
      <c r="AU349" s="1"/>
      <c r="AV349" s="1"/>
      <c r="AW349" s="1"/>
      <c r="AX349" s="1"/>
      <c r="AY349" s="1"/>
      <c r="AZ349" s="1"/>
      <c r="BA349" s="1"/>
      <c r="BB349" s="1"/>
      <c r="BC349" s="1"/>
      <c r="BD349" s="1"/>
    </row>
    <row r="350" spans="1:56" ht="15" customHeight="1" x14ac:dyDescent="0.25">
      <c r="A350" s="3"/>
      <c r="B350" s="119"/>
      <c r="C350" s="119"/>
      <c r="D350" s="119"/>
      <c r="E350" s="119"/>
      <c r="F350" s="119"/>
      <c r="G350" s="17"/>
      <c r="H350" s="17"/>
      <c r="I350" s="130"/>
      <c r="J350" s="130"/>
      <c r="K350" s="130"/>
      <c r="L350" s="130"/>
      <c r="M350" s="130"/>
      <c r="N350" s="130"/>
      <c r="O350" s="130"/>
      <c r="P350" s="130"/>
      <c r="Q350" s="130"/>
      <c r="R350" s="17"/>
      <c r="S350" s="203"/>
      <c r="T350" s="203"/>
      <c r="U350" s="203"/>
      <c r="V350" s="203"/>
      <c r="W350" s="17"/>
      <c r="X350" s="168"/>
      <c r="Y350" s="168"/>
      <c r="Z350" s="168"/>
      <c r="AA350" s="168"/>
      <c r="AB350" s="168"/>
      <c r="AC350" s="168"/>
      <c r="AD350" s="168"/>
      <c r="AE350" s="168"/>
      <c r="AF350" s="168"/>
      <c r="AG350" s="168"/>
      <c r="AH350" s="168"/>
      <c r="AI350" s="168"/>
      <c r="AJ350" s="168"/>
      <c r="AK350" s="168"/>
      <c r="AL350" s="168"/>
      <c r="AM350" s="168"/>
      <c r="AN350" s="168"/>
      <c r="AO350" s="17"/>
      <c r="AP350" s="17"/>
      <c r="AQ350" s="17"/>
      <c r="AR350" s="17"/>
      <c r="AS350" s="17"/>
      <c r="AT350" s="17"/>
      <c r="AU350" s="1"/>
      <c r="AV350" s="1"/>
      <c r="AW350" s="1"/>
      <c r="AX350" s="1"/>
      <c r="AY350" s="1"/>
      <c r="AZ350" s="1"/>
      <c r="BA350" s="1"/>
      <c r="BB350" s="1"/>
      <c r="BC350" s="1"/>
      <c r="BD350" s="1"/>
    </row>
    <row r="351" spans="1:56" ht="2.25" customHeight="1" x14ac:dyDescent="0.25">
      <c r="A351" s="3"/>
      <c r="B351" s="17"/>
      <c r="C351" s="17"/>
      <c r="D351" s="17"/>
      <c r="E351" s="17"/>
      <c r="F351" s="17"/>
      <c r="G351" s="17"/>
      <c r="H351" s="17"/>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17"/>
      <c r="AN351" s="17"/>
      <c r="AO351" s="17"/>
      <c r="AP351" s="17"/>
      <c r="AQ351" s="17"/>
      <c r="AR351" s="17"/>
      <c r="AS351" s="17"/>
      <c r="AT351" s="17"/>
      <c r="AU351" s="1"/>
      <c r="AV351" s="1"/>
      <c r="AW351" s="1"/>
      <c r="AX351" s="1"/>
      <c r="AY351" s="1"/>
      <c r="AZ351" s="1"/>
      <c r="BA351" s="1"/>
      <c r="BB351" s="1"/>
      <c r="BC351" s="1"/>
      <c r="BD351" s="1"/>
    </row>
    <row r="352" spans="1:56" ht="15" customHeight="1" x14ac:dyDescent="0.25">
      <c r="A352" s="3"/>
      <c r="B352" s="190"/>
      <c r="C352" s="191"/>
      <c r="D352" s="191"/>
      <c r="E352" s="192"/>
      <c r="F352" s="17"/>
      <c r="G352" s="17"/>
      <c r="H352" s="17"/>
      <c r="I352" s="229"/>
      <c r="J352" s="230"/>
      <c r="K352" s="230"/>
      <c r="L352" s="230"/>
      <c r="M352" s="230"/>
      <c r="N352" s="231"/>
      <c r="O352" s="53" t="s">
        <v>149</v>
      </c>
      <c r="P352" s="53"/>
      <c r="Q352" s="54"/>
      <c r="R352" s="54"/>
      <c r="S352" s="232"/>
      <c r="T352" s="233"/>
      <c r="U352" s="233"/>
      <c r="V352" s="234"/>
      <c r="W352" s="55"/>
      <c r="X352" s="56"/>
      <c r="Y352" s="56"/>
      <c r="Z352" s="56"/>
      <c r="AA352" s="56"/>
      <c r="AB352" s="56"/>
      <c r="AC352" s="56"/>
      <c r="AD352" s="56"/>
      <c r="AE352" s="56"/>
      <c r="AF352" s="204">
        <f>IF(S352=0,I352,IF(S352&lt;1920,I352*0.7,IF(S352&lt;1970,I352*0.9,I352)))</f>
        <v>0</v>
      </c>
      <c r="AG352" s="205"/>
      <c r="AH352" s="205"/>
      <c r="AI352" s="205"/>
      <c r="AJ352" s="205"/>
      <c r="AK352" s="206"/>
      <c r="AL352" s="207" t="s">
        <v>149</v>
      </c>
      <c r="AM352" s="207"/>
      <c r="AN352" s="17"/>
      <c r="AO352" s="17"/>
      <c r="AP352" s="17"/>
      <c r="AQ352" s="17"/>
      <c r="AR352" s="17"/>
      <c r="AS352" s="17"/>
      <c r="AT352" s="17"/>
      <c r="AU352" s="1"/>
      <c r="AV352" s="1"/>
      <c r="AW352" s="1"/>
      <c r="AX352" s="1"/>
      <c r="AY352" s="1"/>
      <c r="AZ352" s="1"/>
      <c r="BA352" s="1"/>
      <c r="BB352" s="1"/>
      <c r="BC352" s="1"/>
      <c r="BD352" s="1"/>
    </row>
    <row r="353" spans="1:56" ht="2.25" customHeight="1" x14ac:dyDescent="0.25">
      <c r="A353" s="57"/>
      <c r="B353" s="8"/>
      <c r="C353" s="8"/>
      <c r="D353" s="8"/>
      <c r="E353" s="8"/>
      <c r="F353" s="28"/>
      <c r="G353" s="28"/>
      <c r="H353" s="28"/>
      <c r="I353" s="53"/>
      <c r="J353" s="53"/>
      <c r="K353" s="53"/>
      <c r="L353" s="53"/>
      <c r="M353" s="53"/>
      <c r="N353" s="53"/>
      <c r="O353" s="53"/>
      <c r="P353" s="53"/>
      <c r="Q353" s="53"/>
      <c r="R353" s="53"/>
      <c r="S353" s="53"/>
      <c r="T353" s="53"/>
      <c r="U353" s="53"/>
      <c r="V353" s="53"/>
      <c r="W353" s="28"/>
      <c r="X353" s="28"/>
      <c r="Y353" s="28"/>
      <c r="Z353" s="28"/>
      <c r="AA353" s="28"/>
      <c r="AB353" s="28"/>
      <c r="AC353" s="28"/>
      <c r="AD353" s="28"/>
      <c r="AE353" s="28"/>
      <c r="AF353" s="53"/>
      <c r="AG353" s="53"/>
      <c r="AH353" s="53"/>
      <c r="AI353" s="53"/>
      <c r="AJ353" s="53"/>
      <c r="AK353" s="53"/>
      <c r="AL353" s="53"/>
      <c r="AM353" s="53"/>
      <c r="AN353" s="28"/>
      <c r="AO353" s="28"/>
      <c r="AP353" s="28"/>
      <c r="AQ353" s="28"/>
      <c r="AR353" s="28"/>
      <c r="AS353" s="28"/>
      <c r="AT353" s="28"/>
      <c r="AU353" s="1"/>
      <c r="AV353" s="1"/>
      <c r="AW353" s="1"/>
      <c r="AX353" s="1"/>
      <c r="AY353" s="1"/>
      <c r="AZ353" s="1"/>
      <c r="BA353" s="1"/>
      <c r="BB353" s="1"/>
      <c r="BC353" s="1"/>
      <c r="BD353" s="1"/>
    </row>
    <row r="354" spans="1:56" ht="15" customHeight="1" x14ac:dyDescent="0.25">
      <c r="A354" s="3"/>
      <c r="B354" s="190"/>
      <c r="C354" s="191"/>
      <c r="D354" s="191"/>
      <c r="E354" s="192"/>
      <c r="F354" s="17"/>
      <c r="G354" s="17"/>
      <c r="H354" s="17"/>
      <c r="I354" s="229"/>
      <c r="J354" s="230"/>
      <c r="K354" s="230"/>
      <c r="L354" s="230"/>
      <c r="M354" s="230"/>
      <c r="N354" s="231"/>
      <c r="O354" s="53" t="s">
        <v>149</v>
      </c>
      <c r="P354" s="53"/>
      <c r="Q354" s="54"/>
      <c r="R354" s="54"/>
      <c r="S354" s="232"/>
      <c r="T354" s="233"/>
      <c r="U354" s="233"/>
      <c r="V354" s="234"/>
      <c r="W354" s="58"/>
      <c r="X354" s="56"/>
      <c r="Y354" s="56"/>
      <c r="Z354" s="56"/>
      <c r="AA354" s="56"/>
      <c r="AB354" s="56"/>
      <c r="AC354" s="56"/>
      <c r="AD354" s="56"/>
      <c r="AE354" s="56"/>
      <c r="AF354" s="204">
        <f>IF(S354=0,I354,IF(S354&lt;1920,I354*0.7,IF(S354&lt;1970,I354*0.9,I354)))</f>
        <v>0</v>
      </c>
      <c r="AG354" s="205"/>
      <c r="AH354" s="205"/>
      <c r="AI354" s="205"/>
      <c r="AJ354" s="205"/>
      <c r="AK354" s="206"/>
      <c r="AL354" s="207" t="s">
        <v>149</v>
      </c>
      <c r="AM354" s="207"/>
      <c r="AN354" s="17"/>
      <c r="AO354" s="17"/>
      <c r="AP354" s="17"/>
      <c r="AQ354" s="17"/>
      <c r="AR354" s="17"/>
      <c r="AS354" s="17"/>
      <c r="AT354" s="17"/>
      <c r="AU354" s="1"/>
      <c r="AV354" s="1"/>
      <c r="AW354" s="1"/>
      <c r="AX354" s="1"/>
      <c r="AY354" s="1"/>
      <c r="AZ354" s="1"/>
      <c r="BA354" s="1"/>
      <c r="BB354" s="1"/>
      <c r="BC354" s="1"/>
      <c r="BD354" s="1"/>
    </row>
    <row r="355" spans="1:56" ht="2.25" customHeight="1" x14ac:dyDescent="0.25">
      <c r="A355" s="3"/>
      <c r="B355" s="22"/>
      <c r="C355" s="22"/>
      <c r="D355" s="22"/>
      <c r="E355" s="22"/>
      <c r="F355" s="17"/>
      <c r="G355" s="4"/>
      <c r="H355" s="4"/>
      <c r="I355" s="59"/>
      <c r="J355" s="59"/>
      <c r="K355" s="59"/>
      <c r="L355" s="59"/>
      <c r="M355" s="54"/>
      <c r="N355" s="54"/>
      <c r="O355" s="53"/>
      <c r="P355" s="53"/>
      <c r="Q355" s="54"/>
      <c r="R355" s="54"/>
      <c r="S355" s="54"/>
      <c r="T355" s="60"/>
      <c r="U355" s="60"/>
      <c r="V355" s="60"/>
      <c r="W355" s="5"/>
      <c r="X355" s="17"/>
      <c r="Y355" s="17"/>
      <c r="Z355" s="17"/>
      <c r="AA355" s="17"/>
      <c r="AB355" s="17"/>
      <c r="AC355" s="17"/>
      <c r="AD355" s="17"/>
      <c r="AE355" s="17"/>
      <c r="AF355" s="59"/>
      <c r="AG355" s="59"/>
      <c r="AH355" s="59"/>
      <c r="AI355" s="59"/>
      <c r="AJ355" s="59"/>
      <c r="AK355" s="59"/>
      <c r="AL355" s="53"/>
      <c r="AM355" s="53"/>
      <c r="AN355" s="17"/>
      <c r="AO355" s="17"/>
      <c r="AP355" s="17"/>
      <c r="AQ355" s="17"/>
      <c r="AR355" s="17"/>
      <c r="AS355" s="17"/>
      <c r="AT355" s="17"/>
      <c r="AU355" s="1"/>
      <c r="AV355" s="1"/>
      <c r="AW355" s="1"/>
      <c r="AX355" s="1"/>
      <c r="AY355" s="1"/>
      <c r="AZ355" s="1"/>
      <c r="BA355" s="1"/>
      <c r="BB355" s="1"/>
      <c r="BC355" s="1"/>
      <c r="BD355" s="1"/>
    </row>
    <row r="356" spans="1:56" ht="15" customHeight="1" x14ac:dyDescent="0.25">
      <c r="A356" s="3"/>
      <c r="B356" s="190"/>
      <c r="C356" s="191"/>
      <c r="D356" s="191"/>
      <c r="E356" s="192"/>
      <c r="F356" s="17"/>
      <c r="G356" s="17"/>
      <c r="H356" s="17"/>
      <c r="I356" s="229"/>
      <c r="J356" s="230"/>
      <c r="K356" s="230"/>
      <c r="L356" s="230"/>
      <c r="M356" s="230"/>
      <c r="N356" s="231"/>
      <c r="O356" s="53" t="s">
        <v>149</v>
      </c>
      <c r="P356" s="53"/>
      <c r="Q356" s="54"/>
      <c r="R356" s="54"/>
      <c r="S356" s="232"/>
      <c r="T356" s="233"/>
      <c r="U356" s="233"/>
      <c r="V356" s="234"/>
      <c r="W356" s="51"/>
      <c r="X356" s="17"/>
      <c r="Y356" s="17"/>
      <c r="Z356" s="17"/>
      <c r="AA356" s="17"/>
      <c r="AB356" s="17"/>
      <c r="AC356" s="17"/>
      <c r="AD356" s="17"/>
      <c r="AE356" s="17"/>
      <c r="AF356" s="204">
        <f>IF(S356=0,I356,IF(S356&lt;1920,I356*0.7,IF(S356&lt;1970,I356*0.9,I356)))</f>
        <v>0</v>
      </c>
      <c r="AG356" s="205"/>
      <c r="AH356" s="205"/>
      <c r="AI356" s="205"/>
      <c r="AJ356" s="205"/>
      <c r="AK356" s="206"/>
      <c r="AL356" s="207" t="s">
        <v>149</v>
      </c>
      <c r="AM356" s="207"/>
      <c r="AN356" s="17"/>
      <c r="AO356" s="17"/>
      <c r="AP356" s="17"/>
      <c r="AQ356" s="17"/>
      <c r="AR356" s="17"/>
      <c r="AS356" s="17"/>
      <c r="AT356" s="17"/>
      <c r="AU356" s="1"/>
      <c r="AV356" s="1"/>
      <c r="AW356" s="1"/>
      <c r="AX356" s="1"/>
      <c r="AY356" s="1"/>
      <c r="AZ356" s="1"/>
      <c r="BA356" s="1"/>
      <c r="BB356" s="1"/>
      <c r="BC356" s="1"/>
      <c r="BD356" s="1"/>
    </row>
    <row r="357" spans="1:56" ht="2.25" customHeight="1" x14ac:dyDescent="0.25">
      <c r="A357" s="3"/>
      <c r="B357" s="8"/>
      <c r="C357" s="8"/>
      <c r="D357" s="8"/>
      <c r="E357" s="8"/>
      <c r="F357" s="28"/>
      <c r="G357" s="28"/>
      <c r="H357" s="28"/>
      <c r="I357" s="53"/>
      <c r="J357" s="53"/>
      <c r="K357" s="53"/>
      <c r="L357" s="53"/>
      <c r="M357" s="54"/>
      <c r="N357" s="54"/>
      <c r="O357" s="53"/>
      <c r="P357" s="53"/>
      <c r="Q357" s="54"/>
      <c r="R357" s="54"/>
      <c r="S357" s="54"/>
      <c r="T357" s="53"/>
      <c r="U357" s="53"/>
      <c r="V357" s="53"/>
      <c r="W357" s="28"/>
      <c r="X357" s="17"/>
      <c r="Y357" s="17"/>
      <c r="Z357" s="17"/>
      <c r="AA357" s="17"/>
      <c r="AB357" s="17"/>
      <c r="AC357" s="17"/>
      <c r="AD357" s="17"/>
      <c r="AE357" s="17"/>
      <c r="AF357" s="53"/>
      <c r="AG357" s="53"/>
      <c r="AH357" s="53"/>
      <c r="AI357" s="53"/>
      <c r="AJ357" s="53"/>
      <c r="AK357" s="53"/>
      <c r="AL357" s="53"/>
      <c r="AM357" s="53"/>
      <c r="AN357" s="17"/>
      <c r="AO357" s="17"/>
      <c r="AP357" s="17"/>
      <c r="AQ357" s="17"/>
      <c r="AR357" s="17"/>
      <c r="AS357" s="17"/>
      <c r="AT357" s="17"/>
      <c r="AU357" s="1"/>
      <c r="AV357" s="1"/>
      <c r="AW357" s="1"/>
      <c r="AX357" s="1"/>
      <c r="AY357" s="1"/>
      <c r="AZ357" s="1"/>
      <c r="BA357" s="1"/>
      <c r="BB357" s="1"/>
      <c r="BC357" s="1"/>
      <c r="BD357" s="1"/>
    </row>
    <row r="358" spans="1:56" ht="15" customHeight="1" x14ac:dyDescent="0.25">
      <c r="A358" s="3"/>
      <c r="B358" s="190"/>
      <c r="C358" s="191"/>
      <c r="D358" s="191"/>
      <c r="E358" s="192"/>
      <c r="F358" s="17"/>
      <c r="G358" s="17"/>
      <c r="H358" s="17"/>
      <c r="I358" s="229"/>
      <c r="J358" s="230"/>
      <c r="K358" s="230"/>
      <c r="L358" s="230"/>
      <c r="M358" s="230"/>
      <c r="N358" s="231"/>
      <c r="O358" s="53" t="s">
        <v>149</v>
      </c>
      <c r="P358" s="53"/>
      <c r="Q358" s="54"/>
      <c r="R358" s="54"/>
      <c r="S358" s="232"/>
      <c r="T358" s="233"/>
      <c r="U358" s="233"/>
      <c r="V358" s="234"/>
      <c r="W358" s="51"/>
      <c r="X358" s="17"/>
      <c r="Y358" s="17"/>
      <c r="Z358" s="17"/>
      <c r="AA358" s="17"/>
      <c r="AB358" s="17"/>
      <c r="AC358" s="17"/>
      <c r="AD358" s="17"/>
      <c r="AE358" s="17"/>
      <c r="AF358" s="204">
        <f>IF(S358=0,I358,IF(S358&lt;1920,I358*0.7,IF(S358&lt;1970,I358*0.9,I358)))</f>
        <v>0</v>
      </c>
      <c r="AG358" s="205"/>
      <c r="AH358" s="205"/>
      <c r="AI358" s="205"/>
      <c r="AJ358" s="205"/>
      <c r="AK358" s="206"/>
      <c r="AL358" s="207" t="s">
        <v>149</v>
      </c>
      <c r="AM358" s="207"/>
      <c r="AN358" s="17"/>
      <c r="AO358" s="17"/>
      <c r="AP358" s="17"/>
      <c r="AQ358" s="17"/>
      <c r="AR358" s="17"/>
      <c r="AS358" s="17"/>
      <c r="AT358" s="17"/>
      <c r="AU358" s="1"/>
      <c r="AV358" s="1"/>
      <c r="AW358" s="1"/>
      <c r="AX358" s="1"/>
      <c r="AY358" s="1"/>
      <c r="AZ358" s="1"/>
      <c r="BA358" s="1"/>
      <c r="BB358" s="1"/>
      <c r="BC358" s="1"/>
      <c r="BD358" s="1"/>
    </row>
    <row r="359" spans="1:56" ht="2.25" customHeight="1" x14ac:dyDescent="0.25">
      <c r="A359" s="3"/>
      <c r="B359" s="8"/>
      <c r="C359" s="8"/>
      <c r="D359" s="8"/>
      <c r="E359" s="8"/>
      <c r="F359" s="28"/>
      <c r="G359" s="28"/>
      <c r="H359" s="28"/>
      <c r="I359" s="53"/>
      <c r="J359" s="53"/>
      <c r="K359" s="53"/>
      <c r="L359" s="53"/>
      <c r="M359" s="54"/>
      <c r="N359" s="54"/>
      <c r="O359" s="53"/>
      <c r="P359" s="53"/>
      <c r="Q359" s="54"/>
      <c r="R359" s="54"/>
      <c r="S359" s="54"/>
      <c r="T359" s="53"/>
      <c r="U359" s="53"/>
      <c r="V359" s="53"/>
      <c r="W359" s="28"/>
      <c r="X359" s="17"/>
      <c r="Y359" s="17"/>
      <c r="Z359" s="17"/>
      <c r="AA359" s="17"/>
      <c r="AB359" s="17"/>
      <c r="AC359" s="17"/>
      <c r="AD359" s="17"/>
      <c r="AE359" s="17"/>
      <c r="AF359" s="53"/>
      <c r="AG359" s="53"/>
      <c r="AH359" s="53"/>
      <c r="AI359" s="53"/>
      <c r="AJ359" s="53"/>
      <c r="AK359" s="53"/>
      <c r="AL359" s="53"/>
      <c r="AM359" s="53"/>
      <c r="AN359" s="17"/>
      <c r="AO359" s="17"/>
      <c r="AP359" s="17"/>
      <c r="AQ359" s="17"/>
      <c r="AR359" s="17"/>
      <c r="AS359" s="17"/>
      <c r="AT359" s="17"/>
      <c r="AU359" s="1"/>
      <c r="AV359" s="1"/>
      <c r="AW359" s="1"/>
      <c r="AX359" s="1"/>
      <c r="AY359" s="1"/>
      <c r="AZ359" s="1"/>
      <c r="BA359" s="1"/>
      <c r="BB359" s="1"/>
      <c r="BC359" s="1"/>
      <c r="BD359" s="1"/>
    </row>
    <row r="360" spans="1:56" ht="15" customHeight="1" x14ac:dyDescent="0.25">
      <c r="A360" s="3"/>
      <c r="B360" s="190"/>
      <c r="C360" s="191"/>
      <c r="D360" s="191"/>
      <c r="E360" s="192"/>
      <c r="F360" s="17"/>
      <c r="G360" s="17"/>
      <c r="H360" s="17"/>
      <c r="I360" s="229"/>
      <c r="J360" s="230"/>
      <c r="K360" s="230"/>
      <c r="L360" s="230"/>
      <c r="M360" s="230"/>
      <c r="N360" s="231"/>
      <c r="O360" s="53" t="s">
        <v>149</v>
      </c>
      <c r="P360" s="53"/>
      <c r="Q360" s="54"/>
      <c r="R360" s="54"/>
      <c r="S360" s="232"/>
      <c r="T360" s="233"/>
      <c r="U360" s="233"/>
      <c r="V360" s="234"/>
      <c r="W360" s="51"/>
      <c r="X360" s="17"/>
      <c r="Y360" s="17"/>
      <c r="Z360" s="17"/>
      <c r="AA360" s="17"/>
      <c r="AB360" s="17"/>
      <c r="AC360" s="17"/>
      <c r="AD360" s="17"/>
      <c r="AE360" s="17"/>
      <c r="AF360" s="204">
        <f>IF(S360=0,I360,IF(S360&lt;1920,I360*0.7,IF(S360&lt;1970,I360*0.9,I360)))</f>
        <v>0</v>
      </c>
      <c r="AG360" s="205"/>
      <c r="AH360" s="205"/>
      <c r="AI360" s="205"/>
      <c r="AJ360" s="205"/>
      <c r="AK360" s="206"/>
      <c r="AL360" s="207" t="s">
        <v>149</v>
      </c>
      <c r="AM360" s="207"/>
      <c r="AN360" s="17"/>
      <c r="AO360" s="17"/>
      <c r="AP360" s="17"/>
      <c r="AQ360" s="17"/>
      <c r="AR360" s="17"/>
      <c r="AS360" s="17"/>
      <c r="AT360" s="17"/>
      <c r="AU360" s="1"/>
      <c r="AV360" s="1"/>
      <c r="AW360" s="1"/>
      <c r="AX360" s="1"/>
      <c r="AY360" s="1"/>
      <c r="AZ360" s="1"/>
      <c r="BA360" s="1"/>
      <c r="BB360" s="1"/>
      <c r="BC360" s="1"/>
      <c r="BD360" s="1"/>
    </row>
    <row r="361" spans="1:56" ht="2.25" customHeight="1" x14ac:dyDescent="0.25">
      <c r="A361" s="3"/>
      <c r="B361" s="8"/>
      <c r="C361" s="8"/>
      <c r="D361" s="8"/>
      <c r="E361" s="8"/>
      <c r="F361" s="28"/>
      <c r="G361" s="28"/>
      <c r="H361" s="28"/>
      <c r="I361" s="28"/>
      <c r="J361" s="28"/>
      <c r="K361" s="28"/>
      <c r="L361" s="28"/>
      <c r="M361" s="17"/>
      <c r="N361" s="17"/>
      <c r="O361" s="28"/>
      <c r="P361" s="28"/>
      <c r="Q361" s="17"/>
      <c r="R361" s="17"/>
      <c r="S361" s="17"/>
      <c r="T361" s="28"/>
      <c r="U361" s="28"/>
      <c r="V361" s="28"/>
      <c r="W361" s="28"/>
      <c r="X361" s="17"/>
      <c r="Y361" s="17"/>
      <c r="Z361" s="17"/>
      <c r="AA361" s="17"/>
      <c r="AB361" s="17"/>
      <c r="AC361" s="17"/>
      <c r="AD361" s="17"/>
      <c r="AE361" s="17"/>
      <c r="AF361" s="53"/>
      <c r="AG361" s="53"/>
      <c r="AH361" s="53"/>
      <c r="AI361" s="53"/>
      <c r="AJ361" s="53"/>
      <c r="AK361" s="53"/>
      <c r="AL361" s="53"/>
      <c r="AM361" s="53"/>
      <c r="AN361" s="17"/>
      <c r="AO361" s="17"/>
      <c r="AP361" s="17"/>
      <c r="AQ361" s="17"/>
      <c r="AR361" s="17"/>
      <c r="AS361" s="17"/>
      <c r="AT361" s="17"/>
      <c r="AU361" s="1"/>
      <c r="AV361" s="1"/>
      <c r="AW361" s="1"/>
      <c r="AX361" s="1"/>
      <c r="AY361" s="1"/>
      <c r="AZ361" s="1"/>
      <c r="BA361" s="1"/>
      <c r="BB361" s="1"/>
      <c r="BC361" s="1"/>
      <c r="BD361" s="1"/>
    </row>
    <row r="362" spans="1:56" ht="15" customHeight="1" x14ac:dyDescent="0.25">
      <c r="A362" s="3"/>
      <c r="B362" s="190"/>
      <c r="C362" s="191"/>
      <c r="D362" s="191"/>
      <c r="E362" s="192"/>
      <c r="F362" s="17"/>
      <c r="G362" s="17"/>
      <c r="H362" s="17"/>
      <c r="I362" s="217"/>
      <c r="J362" s="218"/>
      <c r="K362" s="218"/>
      <c r="L362" s="218"/>
      <c r="M362" s="218"/>
      <c r="N362" s="219"/>
      <c r="O362" s="28" t="s">
        <v>149</v>
      </c>
      <c r="P362" s="28"/>
      <c r="Q362" s="17"/>
      <c r="R362" s="17"/>
      <c r="S362" s="190"/>
      <c r="T362" s="191"/>
      <c r="U362" s="191"/>
      <c r="V362" s="192"/>
      <c r="W362" s="51"/>
      <c r="X362" s="17"/>
      <c r="Y362" s="17"/>
      <c r="Z362" s="17"/>
      <c r="AA362" s="17"/>
      <c r="AB362" s="17"/>
      <c r="AC362" s="17"/>
      <c r="AD362" s="17"/>
      <c r="AE362" s="17"/>
      <c r="AF362" s="204">
        <f>IF(S362=0,I362,IF(S362&lt;1920,I362*0.7,IF(S362&lt;1970,I362*0.9,I362)))</f>
        <v>0</v>
      </c>
      <c r="AG362" s="205"/>
      <c r="AH362" s="205"/>
      <c r="AI362" s="205"/>
      <c r="AJ362" s="205"/>
      <c r="AK362" s="206"/>
      <c r="AL362" s="207" t="s">
        <v>149</v>
      </c>
      <c r="AM362" s="207"/>
      <c r="AN362" s="17"/>
      <c r="AO362" s="17"/>
      <c r="AP362" s="17"/>
      <c r="AQ362" s="17"/>
      <c r="AR362" s="17"/>
      <c r="AS362" s="17"/>
      <c r="AT362" s="17"/>
      <c r="AU362" s="1"/>
      <c r="AV362" s="1"/>
      <c r="AW362" s="1"/>
      <c r="AX362" s="1"/>
      <c r="AY362" s="1"/>
      <c r="AZ362" s="1"/>
      <c r="BA362" s="1"/>
      <c r="BB362" s="1"/>
      <c r="BC362" s="1"/>
      <c r="BD362" s="1"/>
    </row>
    <row r="363" spans="1:56" ht="2.25" customHeight="1" x14ac:dyDescent="0.25">
      <c r="A363" s="3"/>
      <c r="B363" s="8"/>
      <c r="C363" s="8"/>
      <c r="D363" s="8"/>
      <c r="E363" s="8"/>
      <c r="F363" s="28"/>
      <c r="G363" s="28"/>
      <c r="H363" s="28"/>
      <c r="I363" s="28"/>
      <c r="J363" s="28"/>
      <c r="K363" s="28"/>
      <c r="L363" s="28"/>
      <c r="M363" s="17"/>
      <c r="N363" s="17"/>
      <c r="O363" s="28"/>
      <c r="P363" s="28"/>
      <c r="Q363" s="17"/>
      <c r="R363" s="17"/>
      <c r="S363" s="17"/>
      <c r="T363" s="28"/>
      <c r="U363" s="28"/>
      <c r="V363" s="28"/>
      <c r="W363" s="28"/>
      <c r="X363" s="17"/>
      <c r="Y363" s="17"/>
      <c r="Z363" s="17"/>
      <c r="AA363" s="17"/>
      <c r="AB363" s="17"/>
      <c r="AC363" s="17"/>
      <c r="AD363" s="17"/>
      <c r="AE363" s="17"/>
      <c r="AF363" s="53"/>
      <c r="AG363" s="53"/>
      <c r="AH363" s="53"/>
      <c r="AI363" s="53"/>
      <c r="AJ363" s="53"/>
      <c r="AK363" s="53"/>
      <c r="AL363" s="53"/>
      <c r="AM363" s="53"/>
      <c r="AN363" s="17"/>
      <c r="AO363" s="17"/>
      <c r="AP363" s="17"/>
      <c r="AQ363" s="17"/>
      <c r="AR363" s="17"/>
      <c r="AS363" s="17"/>
      <c r="AT363" s="17"/>
      <c r="AU363" s="1"/>
      <c r="AV363" s="1"/>
      <c r="AW363" s="1"/>
      <c r="AX363" s="1"/>
      <c r="AY363" s="1"/>
      <c r="AZ363" s="1"/>
      <c r="BA363" s="1"/>
      <c r="BB363" s="1"/>
      <c r="BC363" s="1"/>
      <c r="BD363" s="1"/>
    </row>
    <row r="364" spans="1:56" ht="15" customHeight="1" x14ac:dyDescent="0.25">
      <c r="A364" s="3"/>
      <c r="B364" s="190"/>
      <c r="C364" s="191"/>
      <c r="D364" s="191"/>
      <c r="E364" s="192"/>
      <c r="F364" s="17"/>
      <c r="G364" s="17"/>
      <c r="H364" s="17"/>
      <c r="I364" s="217"/>
      <c r="J364" s="218"/>
      <c r="K364" s="218"/>
      <c r="L364" s="218"/>
      <c r="M364" s="218"/>
      <c r="N364" s="219"/>
      <c r="O364" s="28" t="s">
        <v>149</v>
      </c>
      <c r="P364" s="28"/>
      <c r="Q364" s="17"/>
      <c r="R364" s="17"/>
      <c r="S364" s="190"/>
      <c r="T364" s="191"/>
      <c r="U364" s="191"/>
      <c r="V364" s="192"/>
      <c r="W364" s="51"/>
      <c r="X364" s="17"/>
      <c r="Y364" s="17"/>
      <c r="Z364" s="17"/>
      <c r="AA364" s="17"/>
      <c r="AB364" s="17"/>
      <c r="AC364" s="17"/>
      <c r="AD364" s="17"/>
      <c r="AE364" s="17"/>
      <c r="AF364" s="204">
        <f>IF(S364=0,I364,IF(S364&lt;1920,I364*0.7,IF(S364&lt;1970,I364*0.9,I364)))</f>
        <v>0</v>
      </c>
      <c r="AG364" s="205"/>
      <c r="AH364" s="205"/>
      <c r="AI364" s="205"/>
      <c r="AJ364" s="205"/>
      <c r="AK364" s="206"/>
      <c r="AL364" s="207" t="s">
        <v>149</v>
      </c>
      <c r="AM364" s="207"/>
      <c r="AN364" s="17"/>
      <c r="AO364" s="17"/>
      <c r="AP364" s="17"/>
      <c r="AQ364" s="17"/>
      <c r="AR364" s="17"/>
      <c r="AS364" s="17"/>
      <c r="AT364" s="17"/>
      <c r="AU364" s="1"/>
      <c r="AV364" s="1"/>
      <c r="AW364" s="1"/>
      <c r="AX364" s="1"/>
      <c r="AY364" s="1"/>
      <c r="AZ364" s="1"/>
      <c r="BA364" s="1"/>
      <c r="BB364" s="1"/>
      <c r="BC364" s="1"/>
      <c r="BD364" s="1"/>
    </row>
    <row r="365" spans="1:56" ht="2.25" customHeight="1" x14ac:dyDescent="0.25">
      <c r="A365" s="3"/>
      <c r="B365" s="8"/>
      <c r="C365" s="8"/>
      <c r="D365" s="8"/>
      <c r="E365" s="8"/>
      <c r="F365" s="28"/>
      <c r="G365" s="28"/>
      <c r="H365" s="28"/>
      <c r="I365" s="28"/>
      <c r="J365" s="28"/>
      <c r="K365" s="28"/>
      <c r="L365" s="28"/>
      <c r="M365" s="17"/>
      <c r="N365" s="17"/>
      <c r="O365" s="28"/>
      <c r="P365" s="28"/>
      <c r="Q365" s="17"/>
      <c r="R365" s="17"/>
      <c r="S365" s="17"/>
      <c r="T365" s="28"/>
      <c r="U365" s="28"/>
      <c r="V365" s="28"/>
      <c r="W365" s="28"/>
      <c r="X365" s="17"/>
      <c r="Y365" s="17"/>
      <c r="Z365" s="17"/>
      <c r="AA365" s="17"/>
      <c r="AB365" s="17"/>
      <c r="AC365" s="17"/>
      <c r="AD365" s="17"/>
      <c r="AE365" s="17"/>
      <c r="AF365" s="53"/>
      <c r="AG365" s="53"/>
      <c r="AH365" s="53"/>
      <c r="AI365" s="53"/>
      <c r="AJ365" s="53"/>
      <c r="AK365" s="53"/>
      <c r="AL365" s="53"/>
      <c r="AM365" s="53"/>
      <c r="AN365" s="17"/>
      <c r="AO365" s="17"/>
      <c r="AP365" s="17"/>
      <c r="AQ365" s="17"/>
      <c r="AR365" s="17"/>
      <c r="AS365" s="17"/>
      <c r="AT365" s="17"/>
      <c r="AU365" s="1"/>
      <c r="AV365" s="1"/>
      <c r="AW365" s="1"/>
      <c r="AX365" s="1"/>
      <c r="AY365" s="1"/>
      <c r="AZ365" s="1"/>
      <c r="BA365" s="1"/>
      <c r="BB365" s="1"/>
      <c r="BC365" s="1"/>
      <c r="BD365" s="1"/>
    </row>
    <row r="366" spans="1:56" ht="15" customHeight="1" x14ac:dyDescent="0.25">
      <c r="A366" s="3"/>
      <c r="B366" s="190"/>
      <c r="C366" s="191"/>
      <c r="D366" s="191"/>
      <c r="E366" s="192"/>
      <c r="F366" s="17"/>
      <c r="G366" s="17"/>
      <c r="H366" s="17"/>
      <c r="I366" s="217"/>
      <c r="J366" s="218"/>
      <c r="K366" s="218"/>
      <c r="L366" s="218"/>
      <c r="M366" s="218"/>
      <c r="N366" s="219"/>
      <c r="O366" s="28" t="s">
        <v>149</v>
      </c>
      <c r="P366" s="28"/>
      <c r="Q366" s="17"/>
      <c r="R366" s="17"/>
      <c r="S366" s="190"/>
      <c r="T366" s="191"/>
      <c r="U366" s="191"/>
      <c r="V366" s="192"/>
      <c r="W366" s="51"/>
      <c r="X366" s="17"/>
      <c r="Y366" s="17"/>
      <c r="Z366" s="17"/>
      <c r="AA366" s="17"/>
      <c r="AB366" s="17"/>
      <c r="AC366" s="17"/>
      <c r="AD366" s="17"/>
      <c r="AE366" s="17"/>
      <c r="AF366" s="204">
        <f>IF(S366=0,I366,IF(S366&lt;1920,I366*0.7,IF(S366&lt;1970,I366*0.9,I366)))</f>
        <v>0</v>
      </c>
      <c r="AG366" s="205"/>
      <c r="AH366" s="205"/>
      <c r="AI366" s="205"/>
      <c r="AJ366" s="205"/>
      <c r="AK366" s="206"/>
      <c r="AL366" s="207" t="s">
        <v>149</v>
      </c>
      <c r="AM366" s="207"/>
      <c r="AN366" s="17"/>
      <c r="AO366" s="17"/>
      <c r="AP366" s="17"/>
      <c r="AQ366" s="17"/>
      <c r="AR366" s="17"/>
      <c r="AS366" s="17"/>
      <c r="AT366" s="17"/>
      <c r="AU366" s="1"/>
      <c r="AV366" s="1"/>
      <c r="AW366" s="1"/>
      <c r="AX366" s="1"/>
      <c r="AY366" s="1"/>
      <c r="AZ366" s="1"/>
      <c r="BA366" s="1"/>
      <c r="BB366" s="1"/>
      <c r="BC366" s="1"/>
      <c r="BD366" s="1"/>
    </row>
    <row r="367" spans="1:56" ht="2.25" customHeight="1" x14ac:dyDescent="0.25">
      <c r="A367" s="3"/>
      <c r="B367" s="8"/>
      <c r="C367" s="8"/>
      <c r="D367" s="8"/>
      <c r="E367" s="8"/>
      <c r="F367" s="28"/>
      <c r="G367" s="28"/>
      <c r="H367" s="28"/>
      <c r="I367" s="28"/>
      <c r="J367" s="28"/>
      <c r="K367" s="28"/>
      <c r="L367" s="28"/>
      <c r="M367" s="17"/>
      <c r="N367" s="17"/>
      <c r="O367" s="28"/>
      <c r="P367" s="28"/>
      <c r="Q367" s="17"/>
      <c r="R367" s="17"/>
      <c r="S367" s="17"/>
      <c r="T367" s="28"/>
      <c r="U367" s="28"/>
      <c r="V367" s="28"/>
      <c r="W367" s="28"/>
      <c r="X367" s="17"/>
      <c r="Y367" s="17"/>
      <c r="Z367" s="17"/>
      <c r="AA367" s="17"/>
      <c r="AB367" s="17"/>
      <c r="AC367" s="17"/>
      <c r="AD367" s="17"/>
      <c r="AE367" s="17"/>
      <c r="AF367" s="53"/>
      <c r="AG367" s="53"/>
      <c r="AH367" s="53"/>
      <c r="AI367" s="53"/>
      <c r="AJ367" s="53"/>
      <c r="AK367" s="53"/>
      <c r="AL367" s="53"/>
      <c r="AM367" s="53"/>
      <c r="AN367" s="17"/>
      <c r="AO367" s="17"/>
      <c r="AP367" s="17"/>
      <c r="AQ367" s="17"/>
      <c r="AR367" s="17"/>
      <c r="AS367" s="17"/>
      <c r="AT367" s="17"/>
      <c r="AU367" s="1"/>
      <c r="AV367" s="1"/>
      <c r="AW367" s="1"/>
      <c r="AX367" s="1"/>
      <c r="AY367" s="1"/>
      <c r="AZ367" s="1"/>
      <c r="BA367" s="1"/>
      <c r="BB367" s="1"/>
      <c r="BC367" s="1"/>
      <c r="BD367" s="1"/>
    </row>
    <row r="368" spans="1:56" ht="15" customHeight="1" x14ac:dyDescent="0.25">
      <c r="A368" s="3"/>
      <c r="B368" s="190"/>
      <c r="C368" s="191"/>
      <c r="D368" s="191"/>
      <c r="E368" s="192"/>
      <c r="F368" s="17"/>
      <c r="G368" s="17"/>
      <c r="H368" s="17"/>
      <c r="I368" s="217"/>
      <c r="J368" s="218"/>
      <c r="K368" s="218"/>
      <c r="L368" s="218"/>
      <c r="M368" s="218"/>
      <c r="N368" s="219"/>
      <c r="O368" s="28" t="s">
        <v>149</v>
      </c>
      <c r="P368" s="28"/>
      <c r="Q368" s="17"/>
      <c r="R368" s="17"/>
      <c r="S368" s="190"/>
      <c r="T368" s="191"/>
      <c r="U368" s="191"/>
      <c r="V368" s="192"/>
      <c r="W368" s="51"/>
      <c r="X368" s="17"/>
      <c r="Y368" s="17"/>
      <c r="Z368" s="17"/>
      <c r="AA368" s="17"/>
      <c r="AB368" s="17"/>
      <c r="AC368" s="17"/>
      <c r="AD368" s="17"/>
      <c r="AE368" s="17"/>
      <c r="AF368" s="204">
        <f>IF(S368=0,I368,IF(S368&lt;1920,I368*0.7,IF(S368&lt;1970,I368*0.9,I368)))</f>
        <v>0</v>
      </c>
      <c r="AG368" s="205"/>
      <c r="AH368" s="205"/>
      <c r="AI368" s="205"/>
      <c r="AJ368" s="205"/>
      <c r="AK368" s="206"/>
      <c r="AL368" s="207" t="s">
        <v>149</v>
      </c>
      <c r="AM368" s="207"/>
      <c r="AN368" s="17"/>
      <c r="AO368" s="17"/>
      <c r="AP368" s="17"/>
      <c r="AQ368" s="17"/>
      <c r="AR368" s="17"/>
      <c r="AS368" s="17"/>
      <c r="AT368" s="17"/>
      <c r="AU368" s="1"/>
      <c r="AV368" s="1"/>
      <c r="AW368" s="1"/>
      <c r="AX368" s="1"/>
      <c r="AY368" s="1"/>
      <c r="AZ368" s="1"/>
      <c r="BA368" s="1"/>
      <c r="BB368" s="1"/>
      <c r="BC368" s="1"/>
      <c r="BD368" s="1"/>
    </row>
    <row r="369" spans="1:56" ht="2.25" customHeight="1" x14ac:dyDescent="0.25">
      <c r="A369" s="3"/>
      <c r="B369" s="8"/>
      <c r="C369" s="8"/>
      <c r="D369" s="8"/>
      <c r="E369" s="8"/>
      <c r="F369" s="28"/>
      <c r="G369" s="28"/>
      <c r="H369" s="28"/>
      <c r="I369" s="28"/>
      <c r="J369" s="28"/>
      <c r="K369" s="28"/>
      <c r="L369" s="28"/>
      <c r="M369" s="17"/>
      <c r="N369" s="17"/>
      <c r="O369" s="28"/>
      <c r="P369" s="28"/>
      <c r="Q369" s="17"/>
      <c r="R369" s="17"/>
      <c r="S369" s="17"/>
      <c r="T369" s="28"/>
      <c r="U369" s="48"/>
      <c r="V369" s="28"/>
      <c r="W369" s="28"/>
      <c r="X369" s="17"/>
      <c r="Y369" s="17"/>
      <c r="Z369" s="17"/>
      <c r="AA369" s="17"/>
      <c r="AB369" s="17"/>
      <c r="AC369" s="17"/>
      <c r="AD369" s="17"/>
      <c r="AE369" s="17"/>
      <c r="AF369" s="53"/>
      <c r="AG369" s="53"/>
      <c r="AH369" s="53"/>
      <c r="AI369" s="53"/>
      <c r="AJ369" s="53"/>
      <c r="AK369" s="53"/>
      <c r="AL369" s="53"/>
      <c r="AM369" s="53"/>
      <c r="AN369" s="17"/>
      <c r="AO369" s="17"/>
      <c r="AP369" s="17"/>
      <c r="AQ369" s="17"/>
      <c r="AR369" s="17"/>
      <c r="AS369" s="17"/>
      <c r="AT369" s="17"/>
      <c r="AU369" s="1"/>
      <c r="AV369" s="1"/>
      <c r="AW369" s="1"/>
      <c r="AX369" s="1"/>
      <c r="AY369" s="1"/>
      <c r="AZ369" s="1"/>
      <c r="BA369" s="1"/>
      <c r="BB369" s="1"/>
      <c r="BC369" s="1"/>
      <c r="BD369" s="1"/>
    </row>
    <row r="370" spans="1:56" ht="15" customHeight="1" x14ac:dyDescent="0.25">
      <c r="A370" s="3"/>
      <c r="B370" s="190"/>
      <c r="C370" s="191"/>
      <c r="D370" s="191"/>
      <c r="E370" s="192"/>
      <c r="F370" s="28"/>
      <c r="G370" s="17"/>
      <c r="H370" s="17"/>
      <c r="I370" s="217"/>
      <c r="J370" s="218"/>
      <c r="K370" s="218"/>
      <c r="L370" s="218"/>
      <c r="M370" s="218"/>
      <c r="N370" s="219"/>
      <c r="O370" s="28" t="s">
        <v>149</v>
      </c>
      <c r="P370" s="28"/>
      <c r="Q370" s="17"/>
      <c r="R370" s="17"/>
      <c r="S370" s="190"/>
      <c r="T370" s="191"/>
      <c r="U370" s="191"/>
      <c r="V370" s="192"/>
      <c r="W370" s="51"/>
      <c r="X370" s="17"/>
      <c r="Y370" s="17"/>
      <c r="Z370" s="17"/>
      <c r="AA370" s="17"/>
      <c r="AB370" s="17"/>
      <c r="AC370" s="17"/>
      <c r="AD370" s="17"/>
      <c r="AE370" s="17"/>
      <c r="AF370" s="204">
        <f>IF(S370=0,I370,IF(S370&lt;1920,I370*0.7,IF(S370&lt;1970,I370*0.9,I370)))</f>
        <v>0</v>
      </c>
      <c r="AG370" s="205"/>
      <c r="AH370" s="205"/>
      <c r="AI370" s="205"/>
      <c r="AJ370" s="205"/>
      <c r="AK370" s="206"/>
      <c r="AL370" s="207" t="s">
        <v>149</v>
      </c>
      <c r="AM370" s="207"/>
      <c r="AN370" s="17"/>
      <c r="AO370" s="17"/>
      <c r="AP370" s="17"/>
      <c r="AQ370" s="17"/>
      <c r="AR370" s="17"/>
      <c r="AS370" s="17"/>
      <c r="AT370" s="17"/>
      <c r="AU370" s="1"/>
      <c r="AV370" s="1"/>
      <c r="AW370" s="1"/>
      <c r="AX370" s="1"/>
      <c r="AY370" s="1"/>
      <c r="AZ370" s="1"/>
      <c r="BA370" s="1"/>
      <c r="BB370" s="1"/>
      <c r="BC370" s="1"/>
      <c r="BD370" s="1"/>
    </row>
    <row r="371" spans="1:56" ht="2.25" customHeight="1" x14ac:dyDescent="0.25">
      <c r="A371" s="3"/>
      <c r="B371" s="8"/>
      <c r="C371" s="8"/>
      <c r="D371" s="8"/>
      <c r="E371" s="8"/>
      <c r="F371" s="28"/>
      <c r="G371" s="28"/>
      <c r="H371" s="28"/>
      <c r="I371" s="28"/>
      <c r="J371" s="28"/>
      <c r="K371" s="28"/>
      <c r="L371" s="28"/>
      <c r="M371" s="17"/>
      <c r="N371" s="17"/>
      <c r="O371" s="28"/>
      <c r="P371" s="28"/>
      <c r="Q371" s="17"/>
      <c r="R371" s="17"/>
      <c r="S371" s="17"/>
      <c r="T371" s="28"/>
      <c r="U371" s="28"/>
      <c r="V371" s="28"/>
      <c r="W371" s="28"/>
      <c r="X371" s="17"/>
      <c r="Y371" s="17"/>
      <c r="Z371" s="17"/>
      <c r="AA371" s="17"/>
      <c r="AB371" s="17"/>
      <c r="AC371" s="17"/>
      <c r="AD371" s="17"/>
      <c r="AE371" s="17"/>
      <c r="AF371" s="226"/>
      <c r="AG371" s="227"/>
      <c r="AH371" s="227"/>
      <c r="AI371" s="227"/>
      <c r="AJ371" s="227"/>
      <c r="AK371" s="228"/>
      <c r="AL371" s="53"/>
      <c r="AM371" s="53"/>
      <c r="AN371" s="17"/>
      <c r="AO371" s="17"/>
      <c r="AP371" s="17"/>
      <c r="AQ371" s="17"/>
      <c r="AR371" s="17"/>
      <c r="AS371" s="17"/>
      <c r="AT371" s="17"/>
      <c r="AU371" s="1"/>
      <c r="AV371" s="1"/>
      <c r="AW371" s="1"/>
      <c r="AX371" s="1"/>
      <c r="AY371" s="1"/>
      <c r="AZ371" s="1"/>
      <c r="BA371" s="1"/>
      <c r="BB371" s="1"/>
      <c r="BC371" s="1"/>
      <c r="BD371" s="1"/>
    </row>
    <row r="372" spans="1:56" ht="15" customHeight="1" x14ac:dyDescent="0.25">
      <c r="A372" s="3"/>
      <c r="B372" s="190"/>
      <c r="C372" s="191"/>
      <c r="D372" s="191"/>
      <c r="E372" s="192"/>
      <c r="F372" s="28"/>
      <c r="G372" s="17"/>
      <c r="H372" s="17"/>
      <c r="I372" s="217"/>
      <c r="J372" s="218"/>
      <c r="K372" s="218"/>
      <c r="L372" s="218"/>
      <c r="M372" s="218"/>
      <c r="N372" s="219"/>
      <c r="O372" s="28" t="s">
        <v>149</v>
      </c>
      <c r="P372" s="28"/>
      <c r="Q372" s="17"/>
      <c r="R372" s="17"/>
      <c r="S372" s="190"/>
      <c r="T372" s="191"/>
      <c r="U372" s="191"/>
      <c r="V372" s="192"/>
      <c r="W372" s="51"/>
      <c r="X372" s="17"/>
      <c r="Y372" s="17"/>
      <c r="Z372" s="17"/>
      <c r="AA372" s="17"/>
      <c r="AB372" s="17"/>
      <c r="AC372" s="17"/>
      <c r="AD372" s="17"/>
      <c r="AE372" s="17"/>
      <c r="AF372" s="204">
        <f>IF(S372=0,I372,IF(S372&lt;1920,I372*0.7,IF(S372&lt;1970,I372*0.9,I372)))</f>
        <v>0</v>
      </c>
      <c r="AG372" s="205"/>
      <c r="AH372" s="205"/>
      <c r="AI372" s="205"/>
      <c r="AJ372" s="205"/>
      <c r="AK372" s="206"/>
      <c r="AL372" s="207" t="s">
        <v>149</v>
      </c>
      <c r="AM372" s="207"/>
      <c r="AN372" s="17"/>
      <c r="AO372" s="17"/>
      <c r="AP372" s="17"/>
      <c r="AQ372" s="17"/>
      <c r="AR372" s="17"/>
      <c r="AS372" s="17"/>
      <c r="AT372" s="17"/>
      <c r="AU372" s="1"/>
      <c r="AV372" s="1"/>
      <c r="AW372" s="1"/>
      <c r="AX372" s="1"/>
      <c r="AY372" s="1"/>
      <c r="AZ372" s="1"/>
      <c r="BA372" s="1"/>
      <c r="BB372" s="1"/>
      <c r="BC372" s="1"/>
      <c r="BD372" s="1"/>
    </row>
    <row r="373" spans="1:56" ht="2.25" customHeight="1" x14ac:dyDescent="0.25">
      <c r="A373" s="3"/>
      <c r="B373" s="8"/>
      <c r="C373" s="8"/>
      <c r="D373" s="8"/>
      <c r="E373" s="8"/>
      <c r="F373" s="28"/>
      <c r="G373" s="28"/>
      <c r="H373" s="28"/>
      <c r="I373" s="28"/>
      <c r="J373" s="28"/>
      <c r="K373" s="28"/>
      <c r="L373" s="28"/>
      <c r="M373" s="17"/>
      <c r="N373" s="17"/>
      <c r="O373" s="28"/>
      <c r="P373" s="28"/>
      <c r="Q373" s="17"/>
      <c r="R373" s="17"/>
      <c r="S373" s="17"/>
      <c r="T373" s="28"/>
      <c r="U373" s="28"/>
      <c r="V373" s="28"/>
      <c r="W373" s="28"/>
      <c r="X373" s="17"/>
      <c r="Y373" s="17"/>
      <c r="Z373" s="17"/>
      <c r="AA373" s="17"/>
      <c r="AB373" s="17"/>
      <c r="AC373" s="17"/>
      <c r="AD373" s="17"/>
      <c r="AE373" s="17"/>
      <c r="AF373" s="53"/>
      <c r="AG373" s="53"/>
      <c r="AH373" s="53"/>
      <c r="AI373" s="53"/>
      <c r="AJ373" s="53"/>
      <c r="AK373" s="53"/>
      <c r="AL373" s="53"/>
      <c r="AM373" s="53"/>
      <c r="AN373" s="17"/>
      <c r="AO373" s="17"/>
      <c r="AP373" s="17"/>
      <c r="AQ373" s="17"/>
      <c r="AR373" s="17"/>
      <c r="AS373" s="17"/>
      <c r="AT373" s="17"/>
      <c r="AU373" s="1"/>
      <c r="AV373" s="1"/>
      <c r="AW373" s="1"/>
      <c r="AX373" s="1"/>
      <c r="AY373" s="1"/>
      <c r="AZ373" s="1"/>
      <c r="BA373" s="1"/>
      <c r="BB373" s="1"/>
      <c r="BC373" s="1"/>
      <c r="BD373" s="1"/>
    </row>
    <row r="374" spans="1:56" ht="15" customHeight="1" x14ac:dyDescent="0.25">
      <c r="A374" s="3"/>
      <c r="B374" s="190"/>
      <c r="C374" s="191"/>
      <c r="D374" s="191"/>
      <c r="E374" s="192"/>
      <c r="F374" s="28"/>
      <c r="G374" s="17"/>
      <c r="H374" s="17"/>
      <c r="I374" s="217"/>
      <c r="J374" s="218"/>
      <c r="K374" s="218"/>
      <c r="L374" s="218"/>
      <c r="M374" s="218"/>
      <c r="N374" s="219"/>
      <c r="O374" s="28" t="s">
        <v>149</v>
      </c>
      <c r="P374" s="28"/>
      <c r="Q374" s="17"/>
      <c r="R374" s="17"/>
      <c r="S374" s="190"/>
      <c r="T374" s="191"/>
      <c r="U374" s="191"/>
      <c r="V374" s="192"/>
      <c r="W374" s="51"/>
      <c r="X374" s="28"/>
      <c r="Y374" s="17"/>
      <c r="Z374" s="17"/>
      <c r="AA374" s="17"/>
      <c r="AB374" s="17"/>
      <c r="AC374" s="17"/>
      <c r="AD374" s="17"/>
      <c r="AE374" s="17"/>
      <c r="AF374" s="204">
        <f>IF(S374=0,I374,IF(S374&lt;1920,I374*0.7,IF(S374&lt;1970,I374*0.9,I374)))</f>
        <v>0</v>
      </c>
      <c r="AG374" s="205"/>
      <c r="AH374" s="205"/>
      <c r="AI374" s="205"/>
      <c r="AJ374" s="205"/>
      <c r="AK374" s="206"/>
      <c r="AL374" s="207" t="s">
        <v>149</v>
      </c>
      <c r="AM374" s="207"/>
      <c r="AN374" s="17"/>
      <c r="AO374" s="17"/>
      <c r="AP374" s="17"/>
      <c r="AQ374" s="17"/>
      <c r="AR374" s="17"/>
      <c r="AS374" s="17"/>
      <c r="AT374" s="17"/>
      <c r="AU374" s="1"/>
      <c r="AV374" s="1"/>
      <c r="AW374" s="1"/>
      <c r="AX374" s="1"/>
      <c r="AY374" s="1"/>
      <c r="AZ374" s="1"/>
      <c r="BA374" s="1"/>
      <c r="BB374" s="1"/>
      <c r="BC374" s="1"/>
      <c r="BD374" s="1"/>
    </row>
    <row r="375" spans="1:56" ht="2.25" customHeight="1" x14ac:dyDescent="0.25">
      <c r="A375" s="3"/>
      <c r="B375" s="17"/>
      <c r="C375" s="17"/>
      <c r="D375" s="17"/>
      <c r="E375" s="17"/>
      <c r="F375" s="17"/>
      <c r="G375" s="9"/>
      <c r="H375" s="9"/>
      <c r="I375" s="9"/>
      <c r="J375" s="9"/>
      <c r="K375" s="9"/>
      <c r="L375" s="9"/>
      <c r="M375" s="28"/>
      <c r="N375" s="28"/>
      <c r="O375" s="28"/>
      <c r="P375" s="10"/>
      <c r="Q375" s="10"/>
      <c r="R375" s="10"/>
      <c r="S375" s="10"/>
      <c r="T375" s="17"/>
      <c r="U375" s="28"/>
      <c r="V375" s="28"/>
      <c r="W375" s="17"/>
      <c r="X375" s="11"/>
      <c r="Y375" s="11"/>
      <c r="Z375" s="11"/>
      <c r="AA375" s="11"/>
      <c r="AB375" s="11"/>
      <c r="AC375" s="11"/>
      <c r="AD375" s="28"/>
      <c r="AE375" s="28"/>
      <c r="AF375" s="28"/>
      <c r="AG375" s="28"/>
      <c r="AH375" s="28"/>
      <c r="AI375" s="28"/>
      <c r="AJ375" s="28"/>
      <c r="AK375" s="28"/>
      <c r="AL375" s="28"/>
      <c r="AM375" s="17"/>
      <c r="AN375" s="17"/>
      <c r="AO375" s="17"/>
      <c r="AP375" s="17"/>
      <c r="AQ375" s="17"/>
      <c r="AR375" s="17"/>
      <c r="AS375" s="17"/>
      <c r="AT375" s="17"/>
      <c r="AU375" s="1"/>
      <c r="AV375" s="1"/>
      <c r="AW375" s="1"/>
      <c r="AX375" s="1"/>
      <c r="AY375" s="1"/>
      <c r="AZ375" s="1"/>
      <c r="BA375" s="1"/>
      <c r="BB375" s="1"/>
      <c r="BC375" s="1"/>
      <c r="BD375" s="1"/>
    </row>
    <row r="376" spans="1:56" ht="15" customHeight="1" x14ac:dyDescent="0.25">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17"/>
      <c r="AR376" s="17"/>
      <c r="AS376" s="17"/>
      <c r="AT376" s="17"/>
      <c r="AU376" s="1"/>
      <c r="AV376" s="1"/>
      <c r="AW376" s="1"/>
      <c r="AX376" s="1"/>
      <c r="AY376" s="1"/>
      <c r="AZ376" s="1"/>
      <c r="BA376" s="1"/>
      <c r="BB376" s="1"/>
      <c r="BC376" s="1"/>
      <c r="BD376" s="1"/>
    </row>
    <row r="377" spans="1:56" ht="15" customHeight="1" x14ac:dyDescent="0.25">
      <c r="A377" s="3">
        <v>38</v>
      </c>
      <c r="B377" s="108" t="s">
        <v>150</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7"/>
      <c r="AR377" s="17"/>
      <c r="AS377" s="17"/>
      <c r="AT377" s="17"/>
      <c r="AU377" s="1"/>
      <c r="AV377" s="1"/>
      <c r="AW377" s="1"/>
      <c r="AX377" s="1"/>
      <c r="AY377" s="1"/>
      <c r="AZ377" s="1"/>
      <c r="BA377" s="1"/>
      <c r="BB377" s="1"/>
      <c r="BC377" s="1"/>
      <c r="BD377" s="1"/>
    </row>
    <row r="378" spans="1:56" ht="15" customHeight="1" x14ac:dyDescent="0.25">
      <c r="A378" s="3"/>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7"/>
      <c r="AR378" s="17"/>
      <c r="AS378" s="17"/>
      <c r="AT378" s="17"/>
      <c r="AU378" s="1"/>
      <c r="AV378" s="1"/>
      <c r="AW378" s="1"/>
      <c r="AX378" s="1"/>
      <c r="AY378" s="1"/>
      <c r="AZ378" s="1"/>
      <c r="BA378" s="1"/>
      <c r="BB378" s="1"/>
      <c r="BC378" s="1"/>
      <c r="BD378" s="1"/>
    </row>
    <row r="379" spans="1:56" ht="15" customHeight="1" x14ac:dyDescent="0.25">
      <c r="A379" s="3"/>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7"/>
      <c r="AR379" s="17"/>
      <c r="AS379" s="17"/>
      <c r="AT379" s="17"/>
      <c r="AU379" s="1"/>
      <c r="AV379" s="1"/>
      <c r="AW379" s="1"/>
      <c r="AX379" s="1"/>
      <c r="AY379" s="1"/>
      <c r="AZ379" s="1"/>
      <c r="BA379" s="1"/>
      <c r="BB379" s="1"/>
      <c r="BC379" s="1"/>
      <c r="BD379" s="1"/>
    </row>
    <row r="380" spans="1:56" ht="15" customHeight="1" x14ac:dyDescent="0.25">
      <c r="A380" s="3"/>
      <c r="B380" s="223" t="s">
        <v>144</v>
      </c>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17"/>
      <c r="AR380" s="17"/>
      <c r="AS380" s="17"/>
      <c r="AT380" s="17"/>
      <c r="AU380" s="1"/>
      <c r="AV380" s="1"/>
      <c r="AW380" s="1"/>
      <c r="AX380" s="1"/>
      <c r="AY380" s="1"/>
      <c r="AZ380" s="1"/>
      <c r="BA380" s="1"/>
      <c r="BB380" s="1"/>
      <c r="BC380" s="1"/>
      <c r="BD380" s="1"/>
    </row>
    <row r="381" spans="1:56" ht="15" customHeight="1" x14ac:dyDescent="0.25">
      <c r="A381" s="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17"/>
      <c r="AR381" s="17"/>
      <c r="AS381" s="17"/>
      <c r="AT381" s="17"/>
      <c r="AU381" s="1"/>
      <c r="AV381" s="1"/>
      <c r="AW381" s="1"/>
      <c r="AX381" s="1"/>
      <c r="AY381" s="1"/>
      <c r="AZ381" s="1"/>
      <c r="BA381" s="1"/>
      <c r="BB381" s="1"/>
      <c r="BC381" s="1"/>
      <c r="BD381" s="1"/>
    </row>
    <row r="382" spans="1:56" s="89" customFormat="1" ht="15" customHeight="1" x14ac:dyDescent="0.3">
      <c r="A382" s="3"/>
      <c r="B382" s="225" t="s">
        <v>151</v>
      </c>
      <c r="C382" s="225"/>
      <c r="D382" s="225"/>
      <c r="E382" s="225"/>
      <c r="F382" s="225"/>
      <c r="G382" s="225"/>
      <c r="H382" s="225"/>
      <c r="I382" s="225"/>
      <c r="J382" s="225"/>
      <c r="K382" s="225"/>
      <c r="L382" s="225"/>
      <c r="M382" s="225"/>
      <c r="N382" s="225"/>
      <c r="O382" s="225"/>
      <c r="P382" s="225"/>
      <c r="Q382" s="225"/>
      <c r="R382" s="225"/>
      <c r="S382" s="225"/>
      <c r="T382" s="225"/>
      <c r="U382" s="225"/>
      <c r="V382" s="225"/>
      <c r="W382" s="225"/>
      <c r="X382" s="225"/>
      <c r="Y382" s="225"/>
      <c r="Z382" s="225"/>
      <c r="AA382" s="225"/>
      <c r="AB382" s="225"/>
      <c r="AC382" s="225"/>
      <c r="AD382" s="225"/>
      <c r="AE382" s="225"/>
      <c r="AF382" s="225"/>
      <c r="AG382" s="225"/>
      <c r="AH382" s="225"/>
      <c r="AI382" s="225"/>
      <c r="AJ382" s="225"/>
      <c r="AK382" s="225"/>
      <c r="AL382" s="225"/>
      <c r="AM382" s="225"/>
      <c r="AN382" s="225"/>
      <c r="AO382" s="225"/>
      <c r="AP382" s="225"/>
      <c r="AQ382" s="17"/>
      <c r="AR382" s="17"/>
      <c r="AS382" s="17"/>
      <c r="AT382" s="17"/>
      <c r="AU382" s="17"/>
      <c r="AV382" s="17"/>
      <c r="AW382" s="17"/>
      <c r="AX382" s="17"/>
      <c r="AY382" s="17"/>
      <c r="AZ382" s="17"/>
      <c r="BA382" s="17"/>
      <c r="BB382" s="17"/>
      <c r="BC382" s="17"/>
      <c r="BD382" s="17"/>
    </row>
    <row r="383" spans="1:56" s="89" customFormat="1" ht="15" customHeight="1" x14ac:dyDescent="0.3">
      <c r="A383" s="3"/>
      <c r="B383" s="225"/>
      <c r="C383" s="225"/>
      <c r="D383" s="225"/>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c r="AA383" s="225"/>
      <c r="AB383" s="225"/>
      <c r="AC383" s="225"/>
      <c r="AD383" s="225"/>
      <c r="AE383" s="225"/>
      <c r="AF383" s="225"/>
      <c r="AG383" s="225"/>
      <c r="AH383" s="225"/>
      <c r="AI383" s="225"/>
      <c r="AJ383" s="225"/>
      <c r="AK383" s="225"/>
      <c r="AL383" s="225"/>
      <c r="AM383" s="225"/>
      <c r="AN383" s="225"/>
      <c r="AO383" s="225"/>
      <c r="AP383" s="225"/>
      <c r="AQ383" s="17"/>
      <c r="AR383" s="17"/>
      <c r="AS383" s="17"/>
      <c r="AT383" s="17"/>
      <c r="AU383" s="17"/>
      <c r="AV383" s="17"/>
      <c r="AW383" s="17"/>
      <c r="AX383" s="17"/>
      <c r="AY383" s="17"/>
      <c r="AZ383" s="17"/>
      <c r="BA383" s="17"/>
      <c r="BB383" s="17"/>
      <c r="BC383" s="17"/>
      <c r="BD383" s="17"/>
    </row>
    <row r="384" spans="1:56" ht="2.25" customHeight="1" x14ac:dyDescent="0.25">
      <c r="A384" s="3"/>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
      <c r="AV384" s="1"/>
      <c r="AW384" s="1"/>
      <c r="AX384" s="1"/>
      <c r="AY384" s="1"/>
      <c r="AZ384" s="1"/>
      <c r="BA384" s="1"/>
      <c r="BB384" s="1"/>
      <c r="BC384" s="1"/>
      <c r="BD384" s="1"/>
    </row>
    <row r="385" spans="1:56" ht="15" customHeight="1" x14ac:dyDescent="0.25">
      <c r="A385" s="3"/>
      <c r="B385" s="131" t="s">
        <v>152</v>
      </c>
      <c r="C385" s="131"/>
      <c r="D385" s="131"/>
      <c r="E385" s="131"/>
      <c r="F385" s="17"/>
      <c r="G385" s="168" t="s">
        <v>146</v>
      </c>
      <c r="H385" s="173"/>
      <c r="I385" s="173"/>
      <c r="J385" s="173"/>
      <c r="K385" s="173"/>
      <c r="L385" s="173"/>
      <c r="M385" s="173"/>
      <c r="N385" s="173"/>
      <c r="O385" s="28"/>
      <c r="P385" s="203" t="s">
        <v>147</v>
      </c>
      <c r="Q385" s="173"/>
      <c r="R385" s="173"/>
      <c r="S385" s="173"/>
      <c r="T385" s="22"/>
      <c r="U385" s="168" t="s">
        <v>148</v>
      </c>
      <c r="V385" s="103"/>
      <c r="W385" s="103"/>
      <c r="X385" s="103"/>
      <c r="Y385" s="103"/>
      <c r="Z385" s="103"/>
      <c r="AA385" s="103"/>
      <c r="AB385" s="103"/>
      <c r="AC385" s="103"/>
      <c r="AD385" s="173"/>
      <c r="AE385" s="173"/>
      <c r="AF385" s="17"/>
      <c r="AG385" s="168" t="s">
        <v>153</v>
      </c>
      <c r="AH385" s="129"/>
      <c r="AI385" s="129"/>
      <c r="AJ385" s="129"/>
      <c r="AK385" s="129"/>
      <c r="AL385" s="129"/>
      <c r="AM385" s="129"/>
      <c r="AN385" s="129"/>
      <c r="AO385" s="129"/>
      <c r="AP385" s="17"/>
      <c r="AQ385" s="17"/>
      <c r="AR385" s="17"/>
      <c r="AS385" s="17"/>
      <c r="AT385" s="17"/>
      <c r="AU385" s="1"/>
      <c r="AV385" s="1"/>
      <c r="AW385" s="1"/>
      <c r="AX385" s="1"/>
      <c r="AY385" s="1"/>
      <c r="AZ385" s="1"/>
      <c r="BA385" s="1"/>
      <c r="BB385" s="1"/>
      <c r="BC385" s="1"/>
      <c r="BD385" s="1"/>
    </row>
    <row r="386" spans="1:56" ht="15" customHeight="1" x14ac:dyDescent="0.25">
      <c r="A386" s="3"/>
      <c r="B386" s="131"/>
      <c r="C386" s="131"/>
      <c r="D386" s="131"/>
      <c r="E386" s="131"/>
      <c r="F386" s="17"/>
      <c r="G386" s="173"/>
      <c r="H386" s="173"/>
      <c r="I386" s="173"/>
      <c r="J386" s="173"/>
      <c r="K386" s="173"/>
      <c r="L386" s="173"/>
      <c r="M386" s="173"/>
      <c r="N386" s="173"/>
      <c r="O386" s="28"/>
      <c r="P386" s="173"/>
      <c r="Q386" s="173"/>
      <c r="R386" s="173"/>
      <c r="S386" s="173"/>
      <c r="T386" s="22"/>
      <c r="U386" s="103"/>
      <c r="V386" s="103"/>
      <c r="W386" s="103"/>
      <c r="X386" s="103"/>
      <c r="Y386" s="103"/>
      <c r="Z386" s="103"/>
      <c r="AA386" s="103"/>
      <c r="AB386" s="103"/>
      <c r="AC386" s="103"/>
      <c r="AD386" s="173"/>
      <c r="AE386" s="173"/>
      <c r="AF386" s="17"/>
      <c r="AG386" s="129"/>
      <c r="AH386" s="129"/>
      <c r="AI386" s="129"/>
      <c r="AJ386" s="129"/>
      <c r="AK386" s="129"/>
      <c r="AL386" s="129"/>
      <c r="AM386" s="129"/>
      <c r="AN386" s="129"/>
      <c r="AO386" s="129"/>
      <c r="AP386" s="17"/>
      <c r="AQ386" s="17"/>
      <c r="AR386" s="17"/>
      <c r="AS386" s="17"/>
      <c r="AT386" s="17"/>
      <c r="AU386" s="1"/>
      <c r="AV386" s="1"/>
      <c r="AW386" s="1"/>
      <c r="AX386" s="1"/>
      <c r="AY386" s="1"/>
      <c r="AZ386" s="1"/>
      <c r="BA386" s="1"/>
      <c r="BB386" s="1"/>
      <c r="BC386" s="1"/>
      <c r="BD386" s="1"/>
    </row>
    <row r="387" spans="1:56" ht="2.25" customHeight="1" x14ac:dyDescent="0.25">
      <c r="A387" s="3"/>
      <c r="B387" s="17"/>
      <c r="C387" s="17"/>
      <c r="D387" s="17"/>
      <c r="E387" s="17"/>
      <c r="F387" s="17"/>
      <c r="G387" s="17"/>
      <c r="H387" s="17"/>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17"/>
      <c r="AG387" s="28"/>
      <c r="AH387" s="28"/>
      <c r="AI387" s="28"/>
      <c r="AJ387" s="28"/>
      <c r="AK387" s="28"/>
      <c r="AL387" s="28"/>
      <c r="AM387" s="28"/>
      <c r="AN387" s="28"/>
      <c r="AO387" s="28"/>
      <c r="AP387" s="17"/>
      <c r="AQ387" s="17"/>
      <c r="AR387" s="17"/>
      <c r="AS387" s="17"/>
      <c r="AT387" s="17"/>
      <c r="AU387" s="1"/>
      <c r="AV387" s="1"/>
      <c r="AW387" s="1"/>
      <c r="AX387" s="1"/>
      <c r="AY387" s="1"/>
      <c r="AZ387" s="1"/>
      <c r="BA387" s="1"/>
      <c r="BB387" s="1"/>
      <c r="BC387" s="1"/>
      <c r="BD387" s="1"/>
    </row>
    <row r="388" spans="1:56" ht="15" customHeight="1" x14ac:dyDescent="0.25">
      <c r="A388" s="3"/>
      <c r="B388" s="190"/>
      <c r="C388" s="191"/>
      <c r="D388" s="191"/>
      <c r="E388" s="192"/>
      <c r="F388" s="22"/>
      <c r="G388" s="217"/>
      <c r="H388" s="218"/>
      <c r="I388" s="218"/>
      <c r="J388" s="218"/>
      <c r="K388" s="218"/>
      <c r="L388" s="219"/>
      <c r="M388" s="224" t="s">
        <v>149</v>
      </c>
      <c r="N388" s="224"/>
      <c r="O388" s="8"/>
      <c r="P388" s="214"/>
      <c r="Q388" s="215"/>
      <c r="R388" s="215"/>
      <c r="S388" s="216"/>
      <c r="T388" s="17"/>
      <c r="U388" s="28"/>
      <c r="V388" s="28"/>
      <c r="W388" s="28"/>
      <c r="X388" s="199">
        <f>IF(P388=0,G388,IF(P388&lt;1920,G388*0.7,IF(P388&lt;1970,G388*0.9,G388)))</f>
        <v>0</v>
      </c>
      <c r="Y388" s="200"/>
      <c r="Z388" s="200"/>
      <c r="AA388" s="200"/>
      <c r="AB388" s="200"/>
      <c r="AC388" s="201"/>
      <c r="AD388" s="157" t="s">
        <v>149</v>
      </c>
      <c r="AE388" s="157"/>
      <c r="AF388" s="17"/>
      <c r="AG388" s="208"/>
      <c r="AH388" s="208"/>
      <c r="AI388" s="208"/>
      <c r="AJ388" s="208"/>
      <c r="AK388" s="28"/>
      <c r="AL388" s="28"/>
      <c r="AM388" s="28"/>
      <c r="AN388" s="28"/>
      <c r="AO388" s="28"/>
      <c r="AP388" s="17"/>
      <c r="AQ388" s="17"/>
      <c r="AR388" s="17"/>
      <c r="AS388" s="17"/>
      <c r="AT388" s="17"/>
      <c r="AU388" s="1"/>
      <c r="AV388" s="1"/>
      <c r="AW388" s="1"/>
      <c r="AX388" s="1"/>
      <c r="AY388" s="1"/>
      <c r="AZ388" s="1"/>
      <c r="BA388" s="1"/>
      <c r="BB388" s="1"/>
      <c r="BC388" s="1"/>
      <c r="BD388" s="1"/>
    </row>
    <row r="389" spans="1:56" ht="2.25" customHeight="1" x14ac:dyDescent="0.25">
      <c r="A389" s="3"/>
      <c r="B389" s="22"/>
      <c r="C389" s="22"/>
      <c r="D389" s="22"/>
      <c r="E389" s="22"/>
      <c r="F389" s="22"/>
      <c r="G389" s="22"/>
      <c r="H389" s="22"/>
      <c r="I389" s="8"/>
      <c r="J389" s="8"/>
      <c r="K389" s="8"/>
      <c r="L389" s="8"/>
      <c r="M389" s="8"/>
      <c r="N389" s="8"/>
      <c r="O389" s="8"/>
      <c r="P389" s="8"/>
      <c r="Q389" s="8"/>
      <c r="R389" s="8"/>
      <c r="S389" s="8"/>
      <c r="T389" s="28"/>
      <c r="U389" s="28"/>
      <c r="V389" s="28"/>
      <c r="W389" s="17"/>
      <c r="X389" s="17"/>
      <c r="Y389" s="17"/>
      <c r="Z389" s="17"/>
      <c r="AA389" s="17"/>
      <c r="AB389" s="17"/>
      <c r="AC389" s="28"/>
      <c r="AD389" s="28"/>
      <c r="AE389" s="28"/>
      <c r="AF389" s="17"/>
      <c r="AG389" s="28"/>
      <c r="AH389" s="28"/>
      <c r="AI389" s="28"/>
      <c r="AJ389" s="28"/>
      <c r="AK389" s="28"/>
      <c r="AL389" s="28"/>
      <c r="AM389" s="28"/>
      <c r="AN389" s="28"/>
      <c r="AO389" s="28"/>
      <c r="AP389" s="17"/>
      <c r="AQ389" s="17"/>
      <c r="AR389" s="17"/>
      <c r="AS389" s="17"/>
      <c r="AT389" s="17"/>
      <c r="AU389" s="1"/>
      <c r="AV389" s="1"/>
      <c r="AW389" s="1"/>
      <c r="AX389" s="1"/>
      <c r="AY389" s="1"/>
      <c r="AZ389" s="1"/>
      <c r="BA389" s="1"/>
      <c r="BB389" s="1"/>
      <c r="BC389" s="1"/>
      <c r="BD389" s="1"/>
    </row>
    <row r="390" spans="1:56" ht="15" customHeight="1" x14ac:dyDescent="0.25">
      <c r="A390" s="3"/>
      <c r="B390" s="190"/>
      <c r="C390" s="191"/>
      <c r="D390" s="191"/>
      <c r="E390" s="192"/>
      <c r="F390" s="22"/>
      <c r="G390" s="217"/>
      <c r="H390" s="218"/>
      <c r="I390" s="218"/>
      <c r="J390" s="218"/>
      <c r="K390" s="218"/>
      <c r="L390" s="219"/>
      <c r="M390" s="224" t="s">
        <v>149</v>
      </c>
      <c r="N390" s="224"/>
      <c r="O390" s="8"/>
      <c r="P390" s="214"/>
      <c r="Q390" s="215"/>
      <c r="R390" s="215"/>
      <c r="S390" s="216"/>
      <c r="T390" s="17"/>
      <c r="U390" s="28"/>
      <c r="V390" s="28"/>
      <c r="W390" s="17"/>
      <c r="X390" s="199">
        <f>IF(P390=0,G390,IF(P390&lt;1920,G390*0.7,IF(P390&lt;1970,G390*0.9,G390)))</f>
        <v>0</v>
      </c>
      <c r="Y390" s="200"/>
      <c r="Z390" s="200"/>
      <c r="AA390" s="200"/>
      <c r="AB390" s="200"/>
      <c r="AC390" s="201"/>
      <c r="AD390" s="157" t="s">
        <v>149</v>
      </c>
      <c r="AE390" s="157"/>
      <c r="AF390" s="17"/>
      <c r="AG390" s="208"/>
      <c r="AH390" s="208"/>
      <c r="AI390" s="208"/>
      <c r="AJ390" s="208"/>
      <c r="AK390" s="28"/>
      <c r="AL390" s="28"/>
      <c r="AM390" s="28"/>
      <c r="AN390" s="28"/>
      <c r="AO390" s="28"/>
      <c r="AP390" s="17"/>
      <c r="AQ390" s="17"/>
      <c r="AR390" s="17"/>
      <c r="AS390" s="17"/>
      <c r="AT390" s="17"/>
      <c r="AU390" s="1"/>
      <c r="AV390" s="1"/>
      <c r="AW390" s="1"/>
      <c r="AX390" s="1"/>
      <c r="AY390" s="1"/>
      <c r="AZ390" s="1"/>
      <c r="BA390" s="1"/>
      <c r="BB390" s="1"/>
      <c r="BC390" s="1"/>
      <c r="BD390" s="1"/>
    </row>
    <row r="391" spans="1:56" ht="2.25" customHeight="1" x14ac:dyDescent="0.25">
      <c r="A391" s="3"/>
      <c r="B391" s="22"/>
      <c r="C391" s="22"/>
      <c r="D391" s="22"/>
      <c r="E391" s="22"/>
      <c r="F391" s="22"/>
      <c r="G391" s="22"/>
      <c r="H391" s="22"/>
      <c r="I391" s="8"/>
      <c r="J391" s="8"/>
      <c r="K391" s="8"/>
      <c r="L391" s="8"/>
      <c r="M391" s="8"/>
      <c r="N391" s="8"/>
      <c r="O391" s="8"/>
      <c r="P391" s="8"/>
      <c r="Q391" s="8"/>
      <c r="R391" s="8"/>
      <c r="S391" s="8"/>
      <c r="T391" s="28"/>
      <c r="U391" s="28"/>
      <c r="V391" s="28"/>
      <c r="W391" s="17"/>
      <c r="X391" s="17"/>
      <c r="Y391" s="17"/>
      <c r="Z391" s="17"/>
      <c r="AA391" s="17"/>
      <c r="AB391" s="17"/>
      <c r="AC391" s="28"/>
      <c r="AD391" s="28"/>
      <c r="AE391" s="28"/>
      <c r="AF391" s="17"/>
      <c r="AG391" s="17"/>
      <c r="AH391" s="17"/>
      <c r="AI391" s="17"/>
      <c r="AJ391" s="17"/>
      <c r="AK391" s="17"/>
      <c r="AL391" s="17"/>
      <c r="AM391" s="17"/>
      <c r="AN391" s="17"/>
      <c r="AO391" s="17"/>
      <c r="AP391" s="17"/>
      <c r="AQ391" s="17"/>
      <c r="AR391" s="17"/>
      <c r="AS391" s="17"/>
      <c r="AT391" s="17"/>
      <c r="AU391" s="1"/>
      <c r="AV391" s="1"/>
      <c r="AW391" s="1"/>
      <c r="AX391" s="1"/>
      <c r="AY391" s="1"/>
      <c r="AZ391" s="1"/>
      <c r="BA391" s="1"/>
      <c r="BB391" s="1"/>
      <c r="BC391" s="1"/>
      <c r="BD391" s="1"/>
    </row>
    <row r="392" spans="1:56" ht="15" customHeight="1" x14ac:dyDescent="0.25">
      <c r="A392" s="3"/>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
      <c r="AV392" s="1"/>
      <c r="AW392" s="1"/>
      <c r="AX392" s="1"/>
      <c r="AY392" s="1"/>
      <c r="AZ392" s="1"/>
      <c r="BA392" s="1"/>
      <c r="BB392" s="1"/>
      <c r="BC392" s="1"/>
      <c r="BD392" s="1"/>
    </row>
    <row r="393" spans="1:56" ht="15" customHeight="1" x14ac:dyDescent="0.25">
      <c r="A393" s="3">
        <v>39</v>
      </c>
      <c r="B393" s="202" t="s">
        <v>154</v>
      </c>
      <c r="C393" s="202"/>
      <c r="D393" s="202"/>
      <c r="E393" s="202"/>
      <c r="F393" s="202"/>
      <c r="G393" s="202"/>
      <c r="H393" s="202"/>
      <c r="I393" s="202"/>
      <c r="J393" s="202"/>
      <c r="K393" s="202"/>
      <c r="L393" s="202"/>
      <c r="M393" s="202"/>
      <c r="N393" s="202"/>
      <c r="O393" s="202"/>
      <c r="P393" s="202"/>
      <c r="Q393" s="202"/>
      <c r="R393" s="202"/>
      <c r="S393" s="202"/>
      <c r="T393" s="202"/>
      <c r="U393" s="202"/>
      <c r="V393" s="202"/>
      <c r="W393" s="202"/>
      <c r="X393" s="202"/>
      <c r="Y393" s="202"/>
      <c r="Z393" s="202"/>
      <c r="AA393" s="202"/>
      <c r="AB393" s="202"/>
      <c r="AC393" s="202"/>
      <c r="AD393" s="202"/>
      <c r="AE393" s="202"/>
      <c r="AF393" s="202"/>
      <c r="AG393" s="202"/>
      <c r="AH393" s="202"/>
      <c r="AI393" s="202"/>
      <c r="AJ393" s="202"/>
      <c r="AK393" s="209">
        <f>IF((SUM(AF352,AF354,AF356,AF358,AF360,AF362,AF364,AF366,AF368,AF370,AF372,AF374)-SUM(X390,X388))&gt;0,(SUM(AF352,AF354,AF356,AF358,AF360,AF362,AF364,AF366,AF368,AF370,AF372,AF374)-SUM(X390,X388)),IF((SUM(AF352,AF354,AF356,AF358,AF360,AF362,AF364,AF366,AF368,AF370,AF372,AF374)-SUM(X390,X388))&lt;0,0,0))</f>
        <v>0</v>
      </c>
      <c r="AL393" s="210"/>
      <c r="AM393" s="210"/>
      <c r="AN393" s="211"/>
      <c r="AO393" s="207" t="s">
        <v>149</v>
      </c>
      <c r="AP393" s="207"/>
      <c r="AQ393" s="17"/>
      <c r="AR393" s="17"/>
      <c r="AS393" s="17"/>
      <c r="AT393" s="17"/>
      <c r="AU393" s="1"/>
      <c r="AV393" s="1"/>
      <c r="AW393" s="1"/>
      <c r="AX393" s="1"/>
      <c r="AY393" s="1"/>
      <c r="AZ393" s="1"/>
      <c r="BA393" s="1"/>
      <c r="BB393" s="1"/>
      <c r="BC393" s="1"/>
      <c r="BD393" s="1"/>
    </row>
    <row r="394" spans="1:56" ht="15" customHeight="1" x14ac:dyDescent="0.25">
      <c r="A394" s="158"/>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17"/>
      <c r="AR394" s="17"/>
      <c r="AS394" s="17"/>
      <c r="AT394" s="17"/>
      <c r="AU394" s="1"/>
      <c r="AV394" s="1"/>
      <c r="AW394" s="1"/>
      <c r="AX394" s="1"/>
      <c r="AY394" s="1"/>
      <c r="AZ394" s="1"/>
      <c r="BA394" s="1"/>
      <c r="BB394" s="1"/>
      <c r="BC394" s="1"/>
      <c r="BD394" s="1"/>
    </row>
    <row r="395" spans="1:56" ht="15" customHeight="1" x14ac:dyDescent="0.25">
      <c r="A395" s="24">
        <v>40</v>
      </c>
      <c r="B395" s="117" t="s">
        <v>155</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7"/>
      <c r="AR395" s="17"/>
      <c r="AS395" s="17"/>
      <c r="AT395" s="17"/>
      <c r="AU395" s="1"/>
      <c r="AV395" s="1"/>
      <c r="AW395" s="1"/>
      <c r="AX395" s="1"/>
      <c r="AY395" s="1"/>
      <c r="AZ395" s="1"/>
      <c r="BA395" s="1"/>
      <c r="BB395" s="1"/>
      <c r="BC395" s="1"/>
      <c r="BD395" s="1"/>
    </row>
    <row r="396" spans="1:56" ht="28.5" customHeight="1" x14ac:dyDescent="0.25">
      <c r="A396" s="3"/>
      <c r="B396" s="108" t="s">
        <v>144</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7"/>
      <c r="AR396" s="17"/>
      <c r="AS396" s="17"/>
      <c r="AT396" s="17"/>
      <c r="AU396" s="1"/>
      <c r="AV396" s="1"/>
      <c r="AW396" s="1"/>
      <c r="AX396" s="1"/>
      <c r="AY396" s="1"/>
      <c r="AZ396" s="1"/>
      <c r="BA396" s="1"/>
      <c r="BB396" s="1"/>
      <c r="BC396" s="1"/>
      <c r="BD396" s="1"/>
    </row>
    <row r="397" spans="1:56" ht="2.25" customHeight="1" x14ac:dyDescent="0.25">
      <c r="A397" s="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
      <c r="AV397" s="1"/>
      <c r="AW397" s="1"/>
      <c r="AX397" s="1"/>
      <c r="AY397" s="1"/>
      <c r="AZ397" s="1"/>
      <c r="BA397" s="1"/>
      <c r="BB397" s="1"/>
      <c r="BC397" s="1"/>
      <c r="BD397" s="1"/>
    </row>
    <row r="398" spans="1:56" ht="15" customHeight="1" x14ac:dyDescent="0.25">
      <c r="A398" s="3"/>
      <c r="B398" s="130" t="s">
        <v>145</v>
      </c>
      <c r="C398" s="130"/>
      <c r="D398" s="130"/>
      <c r="E398" s="130"/>
      <c r="F398" s="130"/>
      <c r="G398" s="17"/>
      <c r="H398" s="17"/>
      <c r="I398" s="212" t="s">
        <v>146</v>
      </c>
      <c r="J398" s="212"/>
      <c r="K398" s="212"/>
      <c r="L398" s="212"/>
      <c r="M398" s="212"/>
      <c r="N398" s="212"/>
      <c r="O398" s="212"/>
      <c r="P398" s="212"/>
      <c r="Q398" s="17"/>
      <c r="R398" s="17"/>
      <c r="S398" s="213" t="s">
        <v>147</v>
      </c>
      <c r="T398" s="213"/>
      <c r="U398" s="213"/>
      <c r="V398" s="213"/>
      <c r="W398" s="17"/>
      <c r="X398" s="17"/>
      <c r="Y398" s="168" t="s">
        <v>148</v>
      </c>
      <c r="Z398" s="168"/>
      <c r="AA398" s="168"/>
      <c r="AB398" s="168"/>
      <c r="AC398" s="168"/>
      <c r="AD398" s="168"/>
      <c r="AE398" s="168"/>
      <c r="AF398" s="168"/>
      <c r="AG398" s="168"/>
      <c r="AH398" s="168"/>
      <c r="AI398" s="168"/>
      <c r="AJ398" s="17"/>
      <c r="AK398" s="17"/>
      <c r="AL398" s="17"/>
      <c r="AM398" s="17"/>
      <c r="AN398" s="17"/>
      <c r="AO398" s="17"/>
      <c r="AP398" s="17"/>
      <c r="AQ398" s="17"/>
      <c r="AR398" s="17"/>
      <c r="AS398" s="17"/>
      <c r="AT398" s="17"/>
      <c r="AU398" s="1"/>
      <c r="AV398" s="1"/>
      <c r="AW398" s="1"/>
      <c r="AX398" s="1"/>
      <c r="AY398" s="1"/>
      <c r="AZ398" s="1"/>
      <c r="BA398" s="1"/>
      <c r="BB398" s="1"/>
      <c r="BC398" s="1"/>
      <c r="BD398" s="1"/>
    </row>
    <row r="399" spans="1:56" ht="15" customHeight="1" x14ac:dyDescent="0.25">
      <c r="A399" s="3"/>
      <c r="B399" s="130"/>
      <c r="C399" s="130"/>
      <c r="D399" s="130"/>
      <c r="E399" s="130"/>
      <c r="F399" s="130"/>
      <c r="G399" s="17"/>
      <c r="H399" s="17"/>
      <c r="I399" s="212"/>
      <c r="J399" s="212"/>
      <c r="K399" s="212"/>
      <c r="L399" s="212"/>
      <c r="M399" s="212"/>
      <c r="N399" s="212"/>
      <c r="O399" s="212"/>
      <c r="P399" s="212"/>
      <c r="Q399" s="17"/>
      <c r="R399" s="17"/>
      <c r="S399" s="213"/>
      <c r="T399" s="213"/>
      <c r="U399" s="213"/>
      <c r="V399" s="213"/>
      <c r="W399" s="17"/>
      <c r="X399" s="17"/>
      <c r="Y399" s="168"/>
      <c r="Z399" s="168"/>
      <c r="AA399" s="168"/>
      <c r="AB399" s="168"/>
      <c r="AC399" s="168"/>
      <c r="AD399" s="168"/>
      <c r="AE399" s="168"/>
      <c r="AF399" s="168"/>
      <c r="AG399" s="168"/>
      <c r="AH399" s="168"/>
      <c r="AI399" s="168"/>
      <c r="AJ399" s="17"/>
      <c r="AK399" s="17"/>
      <c r="AL399" s="17"/>
      <c r="AM399" s="17"/>
      <c r="AN399" s="17"/>
      <c r="AO399" s="17"/>
      <c r="AP399" s="17"/>
      <c r="AQ399" s="17"/>
      <c r="AR399" s="17"/>
      <c r="AS399" s="17"/>
      <c r="AT399" s="17"/>
      <c r="AU399" s="1"/>
      <c r="AV399" s="1"/>
      <c r="AW399" s="1"/>
      <c r="AX399" s="1"/>
      <c r="AY399" s="1"/>
      <c r="AZ399" s="1"/>
      <c r="BA399" s="1"/>
      <c r="BB399" s="1"/>
      <c r="BC399" s="1"/>
      <c r="BD399" s="1"/>
    </row>
    <row r="400" spans="1:56" ht="2.25" customHeight="1" x14ac:dyDescent="0.25">
      <c r="A400" s="3"/>
      <c r="B400" s="22"/>
      <c r="C400" s="22"/>
      <c r="D400" s="22"/>
      <c r="E400" s="22"/>
      <c r="F400" s="22"/>
      <c r="G400" s="22"/>
      <c r="H400" s="22"/>
      <c r="I400" s="8"/>
      <c r="J400" s="8"/>
      <c r="K400" s="8"/>
      <c r="L400" s="8"/>
      <c r="M400" s="8"/>
      <c r="N400" s="8"/>
      <c r="O400" s="8"/>
      <c r="P400" s="8"/>
      <c r="Q400" s="8"/>
      <c r="R400" s="8"/>
      <c r="S400" s="8"/>
      <c r="T400" s="8"/>
      <c r="U400" s="8"/>
      <c r="V400" s="8"/>
      <c r="W400" s="28"/>
      <c r="X400" s="28"/>
      <c r="Y400" s="28"/>
      <c r="Z400" s="28"/>
      <c r="AA400" s="28"/>
      <c r="AB400" s="28"/>
      <c r="AC400" s="28"/>
      <c r="AD400" s="28"/>
      <c r="AE400" s="28"/>
      <c r="AF400" s="17"/>
      <c r="AG400" s="17"/>
      <c r="AH400" s="17"/>
      <c r="AI400" s="17"/>
      <c r="AJ400" s="17"/>
      <c r="AK400" s="17"/>
      <c r="AL400" s="17"/>
      <c r="AM400" s="17"/>
      <c r="AN400" s="17"/>
      <c r="AO400" s="17"/>
      <c r="AP400" s="17"/>
      <c r="AQ400" s="17"/>
      <c r="AR400" s="17"/>
      <c r="AS400" s="17"/>
      <c r="AT400" s="17"/>
      <c r="AU400" s="1"/>
      <c r="AV400" s="1"/>
      <c r="AW400" s="1"/>
      <c r="AX400" s="1"/>
      <c r="AY400" s="1"/>
      <c r="AZ400" s="1"/>
      <c r="BA400" s="1"/>
      <c r="BB400" s="1"/>
      <c r="BC400" s="1"/>
      <c r="BD400" s="1"/>
    </row>
    <row r="401" spans="1:57" ht="15" customHeight="1" x14ac:dyDescent="0.25">
      <c r="A401" s="3"/>
      <c r="B401" s="190"/>
      <c r="C401" s="191"/>
      <c r="D401" s="191"/>
      <c r="E401" s="192"/>
      <c r="F401" s="22"/>
      <c r="G401" s="22"/>
      <c r="H401" s="22"/>
      <c r="I401" s="217"/>
      <c r="J401" s="218"/>
      <c r="K401" s="218"/>
      <c r="L401" s="218"/>
      <c r="M401" s="218"/>
      <c r="N401" s="219"/>
      <c r="O401" s="8" t="s">
        <v>149</v>
      </c>
      <c r="P401" s="8"/>
      <c r="Q401" s="22"/>
      <c r="R401" s="22"/>
      <c r="S401" s="214"/>
      <c r="T401" s="215"/>
      <c r="U401" s="215"/>
      <c r="V401" s="216"/>
      <c r="W401" s="28"/>
      <c r="X401" s="17"/>
      <c r="Y401" s="17"/>
      <c r="Z401" s="17"/>
      <c r="AA401" s="17"/>
      <c r="AB401" s="220">
        <f>IF(S401=0,I401,IF(S401&lt;1920,I401*0.7,IF(S401&lt;1970,I401*0.9,I401)))</f>
        <v>0</v>
      </c>
      <c r="AC401" s="221"/>
      <c r="AD401" s="221"/>
      <c r="AE401" s="221"/>
      <c r="AF401" s="221"/>
      <c r="AG401" s="222"/>
      <c r="AH401" s="28" t="s">
        <v>149</v>
      </c>
      <c r="AI401" s="28"/>
      <c r="AJ401" s="17"/>
      <c r="AK401" s="17"/>
      <c r="AL401" s="17"/>
      <c r="AM401" s="17"/>
      <c r="AN401" s="17"/>
      <c r="AO401" s="17"/>
      <c r="AP401" s="17"/>
      <c r="AQ401" s="17"/>
      <c r="AR401" s="17"/>
      <c r="AS401" s="17"/>
      <c r="AT401" s="17"/>
      <c r="AU401" s="1"/>
      <c r="AV401" s="1"/>
      <c r="AW401" s="1"/>
      <c r="AX401" s="1"/>
      <c r="AY401" s="1"/>
      <c r="AZ401" s="1"/>
      <c r="BA401" s="1"/>
      <c r="BB401" s="1"/>
      <c r="BC401" s="1"/>
      <c r="BD401" s="1"/>
    </row>
    <row r="402" spans="1:57" ht="2.25" customHeight="1" x14ac:dyDescent="0.25">
      <c r="A402" s="3"/>
      <c r="B402" s="22"/>
      <c r="C402" s="22"/>
      <c r="D402" s="22"/>
      <c r="E402" s="22"/>
      <c r="F402" s="22"/>
      <c r="G402" s="22"/>
      <c r="H402" s="22"/>
      <c r="I402" s="22"/>
      <c r="J402" s="22"/>
      <c r="K402" s="8"/>
      <c r="L402" s="8"/>
      <c r="M402" s="8"/>
      <c r="N402" s="8"/>
      <c r="O402" s="8"/>
      <c r="P402" s="8"/>
      <c r="Q402" s="22"/>
      <c r="R402" s="22"/>
      <c r="S402" s="8"/>
      <c r="T402" s="8"/>
      <c r="U402" s="8"/>
      <c r="V402" s="8"/>
      <c r="W402" s="17"/>
      <c r="X402" s="17"/>
      <c r="Y402" s="17"/>
      <c r="Z402" s="17"/>
      <c r="AA402" s="17"/>
      <c r="AB402" s="17"/>
      <c r="AC402" s="17"/>
      <c r="AD402" s="17"/>
      <c r="AE402" s="17"/>
      <c r="AF402" s="17"/>
      <c r="AG402" s="28"/>
      <c r="AH402" s="28"/>
      <c r="AI402" s="28"/>
      <c r="AJ402" s="17"/>
      <c r="AK402" s="17"/>
      <c r="AL402" s="17"/>
      <c r="AM402" s="17"/>
      <c r="AN402" s="17"/>
      <c r="AO402" s="17"/>
      <c r="AP402" s="17"/>
      <c r="AQ402" s="17"/>
      <c r="AR402" s="17"/>
      <c r="AS402" s="17"/>
      <c r="AT402" s="17"/>
      <c r="AU402" s="1"/>
      <c r="AV402" s="1"/>
      <c r="AW402" s="1"/>
      <c r="AX402" s="1"/>
      <c r="AY402" s="1"/>
      <c r="AZ402" s="1"/>
      <c r="BA402" s="1"/>
      <c r="BB402" s="1"/>
      <c r="BC402" s="1"/>
      <c r="BD402" s="1"/>
    </row>
    <row r="403" spans="1:57" ht="15" customHeight="1" x14ac:dyDescent="0.25">
      <c r="A403" s="3"/>
      <c r="B403" s="190"/>
      <c r="C403" s="191"/>
      <c r="D403" s="191"/>
      <c r="E403" s="192"/>
      <c r="F403" s="22"/>
      <c r="G403" s="22"/>
      <c r="H403" s="22"/>
      <c r="I403" s="217"/>
      <c r="J403" s="218"/>
      <c r="K403" s="218"/>
      <c r="L403" s="218"/>
      <c r="M403" s="218"/>
      <c r="N403" s="219"/>
      <c r="O403" s="8" t="s">
        <v>149</v>
      </c>
      <c r="P403" s="8"/>
      <c r="Q403" s="22"/>
      <c r="R403" s="22"/>
      <c r="S403" s="214"/>
      <c r="T403" s="215"/>
      <c r="U403" s="215"/>
      <c r="V403" s="216"/>
      <c r="W403" s="17"/>
      <c r="X403" s="17"/>
      <c r="Y403" s="17"/>
      <c r="Z403" s="17"/>
      <c r="AA403" s="17"/>
      <c r="AB403" s="220">
        <f>IF(S403=0,I403,IF(S403&lt;1920,I403*0.7,IF(S403&lt;1970,I403*0.9,I403)))</f>
        <v>0</v>
      </c>
      <c r="AC403" s="221"/>
      <c r="AD403" s="221"/>
      <c r="AE403" s="221"/>
      <c r="AF403" s="221"/>
      <c r="AG403" s="222"/>
      <c r="AH403" s="28" t="s">
        <v>149</v>
      </c>
      <c r="AI403" s="28"/>
      <c r="AJ403" s="17"/>
      <c r="AK403" s="17"/>
      <c r="AL403" s="17"/>
      <c r="AM403" s="17"/>
      <c r="AN403" s="17"/>
      <c r="AO403" s="17"/>
      <c r="AP403" s="17"/>
      <c r="AQ403" s="17"/>
      <c r="AR403" s="17"/>
      <c r="AS403" s="17"/>
      <c r="AT403" s="17"/>
      <c r="AU403" s="1"/>
      <c r="AV403" s="1"/>
      <c r="AW403" s="1"/>
      <c r="AX403" s="1"/>
      <c r="AY403" s="1"/>
      <c r="AZ403" s="1"/>
      <c r="BA403" s="1"/>
      <c r="BB403" s="1"/>
      <c r="BC403" s="1"/>
      <c r="BD403" s="1"/>
    </row>
    <row r="404" spans="1:57" ht="2.25" customHeight="1" x14ac:dyDescent="0.25">
      <c r="A404" s="3"/>
      <c r="B404" s="22"/>
      <c r="C404" s="22"/>
      <c r="D404" s="22"/>
      <c r="E404" s="22"/>
      <c r="F404" s="22"/>
      <c r="G404" s="22"/>
      <c r="H404" s="22"/>
      <c r="I404" s="22"/>
      <c r="J404" s="22"/>
      <c r="K404" s="8"/>
      <c r="L404" s="8"/>
      <c r="M404" s="8"/>
      <c r="N404" s="8"/>
      <c r="O404" s="8"/>
      <c r="P404" s="8"/>
      <c r="Q404" s="22"/>
      <c r="R404" s="22"/>
      <c r="S404" s="8"/>
      <c r="T404" s="8"/>
      <c r="U404" s="65"/>
      <c r="V404" s="8"/>
      <c r="W404" s="17"/>
      <c r="X404" s="17"/>
      <c r="Y404" s="17"/>
      <c r="Z404" s="17"/>
      <c r="AA404" s="17"/>
      <c r="AB404" s="17"/>
      <c r="AC404" s="17"/>
      <c r="AD404" s="17"/>
      <c r="AE404" s="17"/>
      <c r="AF404" s="17"/>
      <c r="AG404" s="28"/>
      <c r="AH404" s="28"/>
      <c r="AI404" s="28"/>
      <c r="AJ404" s="17"/>
      <c r="AK404" s="17"/>
      <c r="AL404" s="17"/>
      <c r="AM404" s="17"/>
      <c r="AN404" s="17"/>
      <c r="AO404" s="17"/>
      <c r="AP404" s="17"/>
      <c r="AQ404" s="17"/>
      <c r="AR404" s="17"/>
      <c r="AS404" s="17"/>
      <c r="AT404" s="17"/>
      <c r="AU404" s="1"/>
      <c r="AV404" s="1"/>
      <c r="AW404" s="1"/>
      <c r="AX404" s="1"/>
      <c r="AY404" s="1"/>
      <c r="AZ404" s="1"/>
      <c r="BA404" s="1"/>
      <c r="BB404" s="1"/>
      <c r="BC404" s="1"/>
      <c r="BD404" s="1"/>
    </row>
    <row r="405" spans="1:57" ht="15" customHeight="1" x14ac:dyDescent="0.25">
      <c r="A405" s="3"/>
      <c r="B405" s="190"/>
      <c r="C405" s="191"/>
      <c r="D405" s="191"/>
      <c r="E405" s="192"/>
      <c r="F405" s="22"/>
      <c r="G405" s="22"/>
      <c r="H405" s="22"/>
      <c r="I405" s="217"/>
      <c r="J405" s="218"/>
      <c r="K405" s="218"/>
      <c r="L405" s="218"/>
      <c r="M405" s="218"/>
      <c r="N405" s="219"/>
      <c r="O405" s="8" t="s">
        <v>149</v>
      </c>
      <c r="P405" s="8"/>
      <c r="Q405" s="22"/>
      <c r="R405" s="22"/>
      <c r="S405" s="214"/>
      <c r="T405" s="215"/>
      <c r="U405" s="215"/>
      <c r="V405" s="216"/>
      <c r="W405" s="17"/>
      <c r="X405" s="17"/>
      <c r="Y405" s="17"/>
      <c r="Z405" s="17"/>
      <c r="AA405" s="17"/>
      <c r="AB405" s="220">
        <f>IF(S405=0,I405,IF(S405&lt;1920,I405*0.7,IF(S405&lt;1970,I405*0.9,I405)))</f>
        <v>0</v>
      </c>
      <c r="AC405" s="221"/>
      <c r="AD405" s="221"/>
      <c r="AE405" s="221"/>
      <c r="AF405" s="221"/>
      <c r="AG405" s="222"/>
      <c r="AH405" s="28" t="s">
        <v>149</v>
      </c>
      <c r="AI405" s="28"/>
      <c r="AJ405" s="17"/>
      <c r="AK405" s="17"/>
      <c r="AL405" s="17"/>
      <c r="AM405" s="17"/>
      <c r="AN405" s="17"/>
      <c r="AO405" s="17"/>
      <c r="AP405" s="17"/>
      <c r="AQ405" s="17"/>
      <c r="AR405" s="17"/>
      <c r="AS405" s="17"/>
      <c r="AT405" s="17"/>
      <c r="AU405" s="1"/>
      <c r="AV405" s="1"/>
      <c r="AW405" s="1"/>
      <c r="AX405" s="1"/>
      <c r="AY405" s="1"/>
      <c r="AZ405" s="1"/>
      <c r="BA405" s="1"/>
      <c r="BB405" s="1"/>
      <c r="BC405" s="1"/>
      <c r="BD405" s="1"/>
      <c r="BE405" s="66"/>
    </row>
    <row r="406" spans="1:57" ht="15" customHeight="1" x14ac:dyDescent="0.25">
      <c r="A406" s="3"/>
      <c r="B406" s="17"/>
      <c r="C406" s="17"/>
      <c r="D406" s="17"/>
      <c r="E406" s="17"/>
      <c r="F406" s="17"/>
      <c r="G406" s="17"/>
      <c r="H406" s="17"/>
      <c r="I406" s="28"/>
      <c r="J406" s="28"/>
      <c r="K406" s="28"/>
      <c r="L406" s="28"/>
      <c r="M406" s="28"/>
      <c r="N406" s="28"/>
      <c r="O406" s="28"/>
      <c r="P406" s="28"/>
      <c r="Q406" s="28"/>
      <c r="R406" s="28"/>
      <c r="S406" s="28"/>
      <c r="T406" s="28"/>
      <c r="U406" s="28"/>
      <c r="V406" s="28"/>
      <c r="W406" s="17"/>
      <c r="X406" s="17"/>
      <c r="Y406" s="17"/>
      <c r="Z406" s="17"/>
      <c r="AA406" s="17"/>
      <c r="AB406" s="17"/>
      <c r="AC406" s="28"/>
      <c r="AD406" s="28"/>
      <c r="AE406" s="28"/>
      <c r="AF406" s="17"/>
      <c r="AG406" s="17"/>
      <c r="AH406" s="17"/>
      <c r="AI406" s="17"/>
      <c r="AJ406" s="17"/>
      <c r="AK406" s="17"/>
      <c r="AL406" s="17"/>
      <c r="AM406" s="17"/>
      <c r="AN406" s="17"/>
      <c r="AO406" s="17"/>
      <c r="AP406" s="17"/>
      <c r="AQ406" s="17"/>
      <c r="AR406" s="17"/>
      <c r="AS406" s="17"/>
      <c r="AT406" s="17"/>
      <c r="AU406" s="1"/>
      <c r="AV406" s="1"/>
      <c r="AW406" s="1"/>
      <c r="AX406" s="1"/>
      <c r="AY406" s="1"/>
      <c r="AZ406" s="1"/>
      <c r="BA406" s="1"/>
      <c r="BB406" s="1"/>
      <c r="BC406" s="1"/>
      <c r="BD406" s="1"/>
    </row>
    <row r="407" spans="1:57" ht="15" customHeight="1" x14ac:dyDescent="0.25">
      <c r="A407" s="158"/>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17"/>
      <c r="AR407" s="17"/>
      <c r="AS407" s="17"/>
      <c r="AT407" s="17"/>
      <c r="AU407" s="1"/>
      <c r="AV407" s="1"/>
      <c r="AW407" s="1"/>
      <c r="AX407" s="1"/>
      <c r="AY407" s="1"/>
      <c r="AZ407" s="1"/>
      <c r="BA407" s="1"/>
      <c r="BB407" s="1"/>
      <c r="BC407" s="1"/>
      <c r="BD407" s="1"/>
    </row>
    <row r="408" spans="1:57" ht="30" customHeight="1" x14ac:dyDescent="0.25">
      <c r="A408" s="3">
        <v>41</v>
      </c>
      <c r="B408" s="167" t="s">
        <v>156</v>
      </c>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7"/>
      <c r="AR408" s="17"/>
      <c r="AS408" s="17"/>
      <c r="AT408" s="17"/>
      <c r="AU408" s="1"/>
      <c r="AV408" s="1"/>
      <c r="AW408" s="1"/>
      <c r="AX408" s="1"/>
      <c r="AY408" s="1"/>
      <c r="AZ408" s="1"/>
      <c r="BA408" s="1"/>
      <c r="BB408" s="1"/>
      <c r="BC408" s="1"/>
      <c r="BD408" s="1"/>
    </row>
    <row r="409" spans="1:57" ht="15" customHeight="1" x14ac:dyDescent="0.25">
      <c r="A409" s="3"/>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7"/>
      <c r="AR409" s="17"/>
      <c r="AS409" s="17"/>
      <c r="AT409" s="17"/>
      <c r="AU409" s="1"/>
      <c r="AV409" s="1"/>
      <c r="AW409" s="1"/>
      <c r="AX409" s="1"/>
      <c r="AY409" s="1"/>
      <c r="AZ409" s="1"/>
      <c r="BA409" s="1"/>
      <c r="BB409" s="1"/>
      <c r="BC409" s="1"/>
      <c r="BD409" s="1"/>
    </row>
    <row r="410" spans="1:57" ht="30" customHeight="1" x14ac:dyDescent="0.25">
      <c r="A410" s="3"/>
      <c r="B410" s="223" t="s">
        <v>157</v>
      </c>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17"/>
      <c r="AR410" s="17"/>
      <c r="AS410" s="17"/>
      <c r="AT410" s="17"/>
      <c r="AU410" s="1"/>
      <c r="AV410" s="1"/>
      <c r="AW410" s="1"/>
      <c r="AX410" s="1"/>
      <c r="AY410" s="1"/>
      <c r="AZ410" s="1"/>
      <c r="BA410" s="1"/>
      <c r="BB410" s="1"/>
      <c r="BC410" s="1"/>
      <c r="BD410" s="1"/>
    </row>
    <row r="411" spans="1:57" ht="15" customHeight="1" x14ac:dyDescent="0.25">
      <c r="A411" s="3"/>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
      <c r="AV411" s="1"/>
      <c r="AW411" s="1"/>
      <c r="AX411" s="1"/>
      <c r="AY411" s="1"/>
      <c r="AZ411" s="1"/>
      <c r="BA411" s="1"/>
      <c r="BB411" s="1"/>
      <c r="BC411" s="1"/>
      <c r="BD411" s="1"/>
    </row>
    <row r="412" spans="1:57" ht="15" customHeight="1" x14ac:dyDescent="0.25">
      <c r="A412" s="3"/>
      <c r="B412" s="131" t="s">
        <v>152</v>
      </c>
      <c r="C412" s="130"/>
      <c r="D412" s="130"/>
      <c r="E412" s="130"/>
      <c r="F412" s="17"/>
      <c r="G412" s="168" t="s">
        <v>146</v>
      </c>
      <c r="H412" s="173"/>
      <c r="I412" s="173"/>
      <c r="J412" s="173"/>
      <c r="K412" s="173"/>
      <c r="L412" s="173"/>
      <c r="M412" s="173"/>
      <c r="N412" s="173"/>
      <c r="O412" s="28"/>
      <c r="P412" s="203" t="s">
        <v>147</v>
      </c>
      <c r="Q412" s="173"/>
      <c r="R412" s="173"/>
      <c r="S412" s="173"/>
      <c r="T412" s="22"/>
      <c r="U412" s="168" t="s">
        <v>148</v>
      </c>
      <c r="V412" s="103"/>
      <c r="W412" s="103"/>
      <c r="X412" s="103"/>
      <c r="Y412" s="103"/>
      <c r="Z412" s="103"/>
      <c r="AA412" s="103"/>
      <c r="AB412" s="103"/>
      <c r="AC412" s="103"/>
      <c r="AD412" s="173"/>
      <c r="AE412" s="173"/>
      <c r="AF412" s="17"/>
      <c r="AG412" s="168" t="s">
        <v>153</v>
      </c>
      <c r="AH412" s="129"/>
      <c r="AI412" s="129"/>
      <c r="AJ412" s="129"/>
      <c r="AK412" s="129"/>
      <c r="AL412" s="129"/>
      <c r="AM412" s="129"/>
      <c r="AN412" s="129"/>
      <c r="AO412" s="129"/>
      <c r="AP412" s="17"/>
      <c r="AQ412" s="17"/>
      <c r="AR412" s="17"/>
      <c r="AS412" s="17"/>
      <c r="AT412" s="17"/>
      <c r="AU412" s="1"/>
      <c r="AV412" s="1"/>
      <c r="AW412" s="1"/>
      <c r="AX412" s="1"/>
      <c r="AY412" s="1"/>
      <c r="AZ412" s="1"/>
      <c r="BA412" s="1"/>
      <c r="BB412" s="1"/>
      <c r="BC412" s="1"/>
      <c r="BD412" s="1"/>
    </row>
    <row r="413" spans="1:57" ht="15" customHeight="1" x14ac:dyDescent="0.25">
      <c r="A413" s="3"/>
      <c r="B413" s="130"/>
      <c r="C413" s="130"/>
      <c r="D413" s="130"/>
      <c r="E413" s="130"/>
      <c r="F413" s="17"/>
      <c r="G413" s="173"/>
      <c r="H413" s="173"/>
      <c r="I413" s="173"/>
      <c r="J413" s="173"/>
      <c r="K413" s="173"/>
      <c r="L413" s="173"/>
      <c r="M413" s="173"/>
      <c r="N413" s="173"/>
      <c r="O413" s="28"/>
      <c r="P413" s="173"/>
      <c r="Q413" s="173"/>
      <c r="R413" s="173"/>
      <c r="S413" s="173"/>
      <c r="T413" s="22"/>
      <c r="U413" s="103"/>
      <c r="V413" s="103"/>
      <c r="W413" s="103"/>
      <c r="X413" s="103"/>
      <c r="Y413" s="103"/>
      <c r="Z413" s="103"/>
      <c r="AA413" s="103"/>
      <c r="AB413" s="103"/>
      <c r="AC413" s="103"/>
      <c r="AD413" s="173"/>
      <c r="AE413" s="173"/>
      <c r="AF413" s="17"/>
      <c r="AG413" s="129"/>
      <c r="AH413" s="129"/>
      <c r="AI413" s="129"/>
      <c r="AJ413" s="129"/>
      <c r="AK413" s="129"/>
      <c r="AL413" s="129"/>
      <c r="AM413" s="129"/>
      <c r="AN413" s="129"/>
      <c r="AO413" s="129"/>
      <c r="AP413" s="17"/>
      <c r="AQ413" s="17"/>
      <c r="AR413" s="17"/>
      <c r="AS413" s="17"/>
      <c r="AT413" s="17"/>
      <c r="AU413" s="1"/>
      <c r="AV413" s="1"/>
      <c r="AW413" s="1"/>
      <c r="AX413" s="1"/>
      <c r="AY413" s="1"/>
      <c r="AZ413" s="1"/>
      <c r="BA413" s="1"/>
      <c r="BB413" s="1"/>
      <c r="BC413" s="1"/>
      <c r="BD413" s="1"/>
    </row>
    <row r="414" spans="1:57" ht="15" customHeight="1" x14ac:dyDescent="0.25">
      <c r="A414" s="3"/>
      <c r="B414" s="17"/>
      <c r="C414" s="17"/>
      <c r="D414" s="17"/>
      <c r="E414" s="17"/>
      <c r="F414" s="17"/>
      <c r="G414" s="17"/>
      <c r="H414" s="17"/>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17"/>
      <c r="AG414" s="28"/>
      <c r="AH414" s="28"/>
      <c r="AI414" s="28"/>
      <c r="AJ414" s="28"/>
      <c r="AK414" s="28"/>
      <c r="AL414" s="28"/>
      <c r="AM414" s="28"/>
      <c r="AN414" s="28"/>
      <c r="AO414" s="28"/>
      <c r="AP414" s="17"/>
      <c r="AQ414" s="17"/>
      <c r="AR414" s="17"/>
      <c r="AS414" s="17"/>
      <c r="AT414" s="17"/>
      <c r="AU414" s="1"/>
      <c r="AV414" s="1"/>
      <c r="AW414" s="1"/>
      <c r="AX414" s="1"/>
      <c r="AY414" s="1"/>
      <c r="AZ414" s="1"/>
      <c r="BA414" s="1"/>
      <c r="BB414" s="1"/>
      <c r="BC414" s="1"/>
      <c r="BD414" s="1"/>
    </row>
    <row r="415" spans="1:57" ht="15" customHeight="1" x14ac:dyDescent="0.25">
      <c r="A415" s="3"/>
      <c r="B415" s="190"/>
      <c r="C415" s="191"/>
      <c r="D415" s="191"/>
      <c r="E415" s="192"/>
      <c r="F415" s="17"/>
      <c r="G415" s="193"/>
      <c r="H415" s="194"/>
      <c r="I415" s="194"/>
      <c r="J415" s="194"/>
      <c r="K415" s="194"/>
      <c r="L415" s="195"/>
      <c r="M415" s="157" t="s">
        <v>149</v>
      </c>
      <c r="N415" s="157"/>
      <c r="O415" s="28"/>
      <c r="P415" s="196"/>
      <c r="Q415" s="197"/>
      <c r="R415" s="197"/>
      <c r="S415" s="198"/>
      <c r="T415" s="17"/>
      <c r="U415" s="28"/>
      <c r="V415" s="28"/>
      <c r="W415" s="28"/>
      <c r="X415" s="199">
        <f>IF(P415=0,G415,IF(P415&lt;1920,G415*0.7,IF(P415&lt;1970,G415*0.9,G415)))</f>
        <v>0</v>
      </c>
      <c r="Y415" s="200"/>
      <c r="Z415" s="200"/>
      <c r="AA415" s="200"/>
      <c r="AB415" s="200"/>
      <c r="AC415" s="201"/>
      <c r="AD415" s="157" t="s">
        <v>149</v>
      </c>
      <c r="AE415" s="157"/>
      <c r="AF415" s="17"/>
      <c r="AG415" s="208"/>
      <c r="AH415" s="208"/>
      <c r="AI415" s="208"/>
      <c r="AJ415" s="208"/>
      <c r="AK415" s="28"/>
      <c r="AL415" s="28"/>
      <c r="AM415" s="28"/>
      <c r="AN415" s="28"/>
      <c r="AO415" s="28"/>
      <c r="AP415" s="17"/>
      <c r="AQ415" s="17"/>
      <c r="AR415" s="17"/>
      <c r="AS415" s="17"/>
      <c r="AT415" s="17"/>
      <c r="AU415" s="1"/>
      <c r="AV415" s="1"/>
      <c r="AW415" s="1"/>
      <c r="AX415" s="1"/>
      <c r="AY415" s="1"/>
      <c r="AZ415" s="1"/>
      <c r="BA415" s="1"/>
      <c r="BB415" s="1"/>
      <c r="BC415" s="1"/>
      <c r="BD415" s="1"/>
    </row>
    <row r="416" spans="1:57" ht="2.25" customHeight="1" x14ac:dyDescent="0.25">
      <c r="A416" s="3"/>
      <c r="B416" s="22"/>
      <c r="C416" s="22"/>
      <c r="D416" s="22"/>
      <c r="E416" s="22"/>
      <c r="F416" s="17"/>
      <c r="G416" s="22"/>
      <c r="H416" s="22"/>
      <c r="I416" s="8"/>
      <c r="J416" s="8"/>
      <c r="K416" s="8"/>
      <c r="L416" s="8"/>
      <c r="M416" s="28"/>
      <c r="N416" s="28"/>
      <c r="O416" s="28"/>
      <c r="P416" s="8"/>
      <c r="Q416" s="8"/>
      <c r="R416" s="65"/>
      <c r="S416" s="8"/>
      <c r="T416" s="28"/>
      <c r="U416" s="28"/>
      <c r="V416" s="28"/>
      <c r="W416" s="17"/>
      <c r="X416" s="17"/>
      <c r="Y416" s="17"/>
      <c r="Z416" s="17"/>
      <c r="AA416" s="17"/>
      <c r="AB416" s="17"/>
      <c r="AC416" s="28"/>
      <c r="AD416" s="28"/>
      <c r="AE416" s="28"/>
      <c r="AF416" s="17"/>
      <c r="AG416" s="28"/>
      <c r="AH416" s="28"/>
      <c r="AI416" s="28"/>
      <c r="AJ416" s="28"/>
      <c r="AK416" s="28"/>
      <c r="AL416" s="28"/>
      <c r="AM416" s="28"/>
      <c r="AN416" s="28"/>
      <c r="AO416" s="28"/>
      <c r="AP416" s="17"/>
      <c r="AQ416" s="17"/>
      <c r="AR416" s="17"/>
      <c r="AS416" s="17"/>
      <c r="AT416" s="17"/>
      <c r="AU416" s="1"/>
      <c r="AV416" s="1"/>
      <c r="AW416" s="1"/>
      <c r="AX416" s="1"/>
      <c r="AY416" s="1"/>
      <c r="AZ416" s="1"/>
      <c r="BA416" s="1"/>
      <c r="BB416" s="1"/>
      <c r="BC416" s="1"/>
      <c r="BD416" s="1"/>
    </row>
    <row r="417" spans="1:56" ht="15" customHeight="1" x14ac:dyDescent="0.25">
      <c r="A417" s="3"/>
      <c r="B417" s="190"/>
      <c r="C417" s="191"/>
      <c r="D417" s="191"/>
      <c r="E417" s="192"/>
      <c r="F417" s="17"/>
      <c r="G417" s="193"/>
      <c r="H417" s="194"/>
      <c r="I417" s="194"/>
      <c r="J417" s="194"/>
      <c r="K417" s="194"/>
      <c r="L417" s="195"/>
      <c r="M417" s="157" t="s">
        <v>149</v>
      </c>
      <c r="N417" s="157"/>
      <c r="O417" s="28"/>
      <c r="P417" s="196"/>
      <c r="Q417" s="197"/>
      <c r="R417" s="197"/>
      <c r="S417" s="198"/>
      <c r="T417" s="17"/>
      <c r="U417" s="28"/>
      <c r="V417" s="28"/>
      <c r="W417" s="17"/>
      <c r="X417" s="199">
        <f>IF(P417=0,G417,IF(P417&lt;1920,G417*0.7,IF(P417&lt;1970,G417*0.9,G417)))</f>
        <v>0</v>
      </c>
      <c r="Y417" s="200"/>
      <c r="Z417" s="200"/>
      <c r="AA417" s="200"/>
      <c r="AB417" s="200"/>
      <c r="AC417" s="201"/>
      <c r="AD417" s="157" t="s">
        <v>149</v>
      </c>
      <c r="AE417" s="157"/>
      <c r="AF417" s="17"/>
      <c r="AG417" s="208"/>
      <c r="AH417" s="208"/>
      <c r="AI417" s="208"/>
      <c r="AJ417" s="208"/>
      <c r="AK417" s="28"/>
      <c r="AL417" s="28"/>
      <c r="AM417" s="28"/>
      <c r="AN417" s="28"/>
      <c r="AO417" s="28"/>
      <c r="AP417" s="17"/>
      <c r="AQ417" s="17"/>
      <c r="AR417" s="17"/>
      <c r="AS417" s="17"/>
      <c r="AT417" s="17"/>
      <c r="AU417" s="1"/>
      <c r="AV417" s="1"/>
      <c r="AW417" s="1"/>
      <c r="AX417" s="1"/>
      <c r="AY417" s="1"/>
      <c r="AZ417" s="1"/>
      <c r="BA417" s="1"/>
      <c r="BB417" s="1"/>
      <c r="BC417" s="1"/>
      <c r="BD417" s="1"/>
    </row>
    <row r="418" spans="1:56" ht="15" customHeight="1" x14ac:dyDescent="0.25">
      <c r="A418" s="3"/>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
      <c r="AV418" s="1"/>
      <c r="AW418" s="1"/>
      <c r="AX418" s="1"/>
      <c r="AY418" s="1"/>
      <c r="AZ418" s="1"/>
      <c r="BA418" s="1"/>
      <c r="BB418" s="1"/>
      <c r="BC418" s="1"/>
      <c r="BD418" s="1"/>
    </row>
    <row r="419" spans="1:56" ht="15" customHeight="1" x14ac:dyDescent="0.25">
      <c r="A419" s="3">
        <v>42</v>
      </c>
      <c r="B419" s="202" t="s">
        <v>158</v>
      </c>
      <c r="C419" s="202"/>
      <c r="D419" s="202"/>
      <c r="E419" s="202"/>
      <c r="F419" s="202"/>
      <c r="G419" s="202"/>
      <c r="H419" s="202"/>
      <c r="I419" s="202"/>
      <c r="J419" s="202"/>
      <c r="K419" s="202"/>
      <c r="L419" s="202"/>
      <c r="M419" s="202"/>
      <c r="N419" s="202"/>
      <c r="O419" s="202"/>
      <c r="P419" s="202"/>
      <c r="Q419" s="202"/>
      <c r="R419" s="202"/>
      <c r="S419" s="202"/>
      <c r="T419" s="202"/>
      <c r="U419" s="202"/>
      <c r="V419" s="202"/>
      <c r="W419" s="202"/>
      <c r="X419" s="202"/>
      <c r="Y419" s="202"/>
      <c r="Z419" s="202"/>
      <c r="AA419" s="202"/>
      <c r="AB419" s="202"/>
      <c r="AC419" s="202"/>
      <c r="AD419" s="202"/>
      <c r="AE419" s="202"/>
      <c r="AF419" s="202"/>
      <c r="AG419" s="202"/>
      <c r="AH419" s="202"/>
      <c r="AI419" s="202"/>
      <c r="AJ419" s="202"/>
      <c r="AK419" s="204">
        <f>IF(SUM(AB401,AB403,AB405)-SUM(X415,X417)&gt;0,SUM(AB401,AB403,AB405)-SUM(X415,X417),0)</f>
        <v>0</v>
      </c>
      <c r="AL419" s="205"/>
      <c r="AM419" s="205"/>
      <c r="AN419" s="206"/>
      <c r="AO419" s="207" t="s">
        <v>149</v>
      </c>
      <c r="AP419" s="207"/>
      <c r="AQ419" s="17"/>
      <c r="AR419" s="17"/>
      <c r="AS419" s="17"/>
      <c r="AT419" s="17"/>
      <c r="AU419" s="1"/>
      <c r="AV419" s="1"/>
      <c r="AW419" s="1"/>
      <c r="AX419" s="1"/>
      <c r="AY419" s="1"/>
      <c r="AZ419" s="1"/>
      <c r="BA419" s="1"/>
      <c r="BB419" s="1"/>
      <c r="BC419" s="1"/>
      <c r="BD419" s="1"/>
    </row>
    <row r="420" spans="1:56" ht="15" customHeight="1" x14ac:dyDescent="0.25">
      <c r="A420" s="3"/>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
      <c r="AV420" s="1"/>
      <c r="AW420" s="1"/>
      <c r="AX420" s="1"/>
      <c r="AY420" s="1"/>
      <c r="AZ420" s="1"/>
      <c r="BA420" s="1"/>
      <c r="BB420" s="1"/>
      <c r="BC420" s="1"/>
      <c r="BD420" s="1"/>
    </row>
    <row r="421" spans="1:56" ht="15" customHeight="1" x14ac:dyDescent="0.25">
      <c r="A421" s="3">
        <v>43</v>
      </c>
      <c r="B421" s="100" t="s">
        <v>159</v>
      </c>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7"/>
      <c r="AR421" s="17"/>
      <c r="AS421" s="17"/>
      <c r="AT421" s="17"/>
      <c r="AU421" s="1"/>
      <c r="AV421" s="1"/>
      <c r="AW421" s="1"/>
      <c r="AX421" s="1"/>
      <c r="AY421" s="1"/>
      <c r="AZ421" s="1"/>
      <c r="BA421" s="1"/>
      <c r="BB421" s="1"/>
      <c r="BC421" s="1"/>
      <c r="BD421" s="1"/>
    </row>
    <row r="422" spans="1:56" ht="15" customHeight="1" x14ac:dyDescent="0.25">
      <c r="A422" s="3"/>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
      <c r="AV422" s="1"/>
      <c r="AW422" s="1"/>
      <c r="AX422" s="1"/>
      <c r="AY422" s="1"/>
      <c r="AZ422" s="1"/>
      <c r="BA422" s="1"/>
      <c r="BB422" s="1"/>
      <c r="BC422" s="1"/>
      <c r="BD422" s="1"/>
    </row>
    <row r="423" spans="1:56" ht="15" customHeight="1" x14ac:dyDescent="0.25">
      <c r="A423" s="3"/>
      <c r="B423" s="97" t="s">
        <v>160</v>
      </c>
      <c r="C423" s="101"/>
      <c r="D423" s="101"/>
      <c r="E423" s="101"/>
      <c r="F423" s="101"/>
      <c r="G423" s="101"/>
      <c r="H423" s="101"/>
      <c r="I423" s="101"/>
      <c r="J423" s="101"/>
      <c r="K423" s="101"/>
      <c r="L423" s="101"/>
      <c r="M423" s="101"/>
      <c r="N423" s="101"/>
      <c r="O423" s="101"/>
      <c r="P423" s="17"/>
      <c r="Q423" s="111"/>
      <c r="R423" s="186"/>
      <c r="S423" s="186"/>
      <c r="T423" s="186"/>
      <c r="U423" s="186"/>
      <c r="V423" s="187"/>
      <c r="W423" s="96" t="s">
        <v>149</v>
      </c>
      <c r="X423" s="96"/>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
      <c r="AV423" s="1"/>
      <c r="AW423" s="1"/>
      <c r="AX423" s="1"/>
      <c r="AY423" s="1"/>
      <c r="AZ423" s="1"/>
      <c r="BA423" s="1"/>
      <c r="BB423" s="1"/>
      <c r="BC423" s="1"/>
      <c r="BD423" s="1"/>
    </row>
    <row r="424" spans="1:56" ht="2.25" customHeight="1" x14ac:dyDescent="0.25">
      <c r="A424" s="3"/>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
      <c r="AV424" s="1"/>
      <c r="AW424" s="1"/>
      <c r="AX424" s="1"/>
      <c r="AY424" s="1"/>
      <c r="AZ424" s="1"/>
      <c r="BA424" s="1"/>
      <c r="BB424" s="1"/>
      <c r="BC424" s="1"/>
      <c r="BD424" s="1"/>
    </row>
    <row r="425" spans="1:56" ht="15" customHeight="1" x14ac:dyDescent="0.25">
      <c r="A425" s="3"/>
      <c r="B425" s="97" t="s">
        <v>161</v>
      </c>
      <c r="C425" s="101"/>
      <c r="D425" s="101"/>
      <c r="E425" s="101"/>
      <c r="F425" s="101"/>
      <c r="G425" s="101"/>
      <c r="H425" s="101"/>
      <c r="I425" s="101"/>
      <c r="J425" s="101"/>
      <c r="K425" s="101"/>
      <c r="L425" s="101"/>
      <c r="M425" s="101"/>
      <c r="N425" s="101"/>
      <c r="O425" s="101"/>
      <c r="P425" s="17"/>
      <c r="Q425" s="111"/>
      <c r="R425" s="186"/>
      <c r="S425" s="186"/>
      <c r="T425" s="186"/>
      <c r="U425" s="186"/>
      <c r="V425" s="187"/>
      <c r="W425" s="96" t="s">
        <v>149</v>
      </c>
      <c r="X425" s="96"/>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
      <c r="AV425" s="1"/>
      <c r="AW425" s="1"/>
      <c r="AX425" s="1"/>
      <c r="AY425" s="1"/>
      <c r="AZ425" s="1"/>
      <c r="BA425" s="1"/>
      <c r="BB425" s="1"/>
      <c r="BC425" s="1"/>
      <c r="BD425" s="1"/>
    </row>
    <row r="426" spans="1:56" ht="2.25" customHeight="1" x14ac:dyDescent="0.25">
      <c r="A426" s="3"/>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
      <c r="AV426" s="1"/>
      <c r="AW426" s="1"/>
      <c r="AX426" s="1"/>
      <c r="AY426" s="1"/>
      <c r="AZ426" s="1"/>
      <c r="BA426" s="1"/>
      <c r="BB426" s="1"/>
      <c r="BC426" s="1"/>
      <c r="BD426" s="1"/>
    </row>
    <row r="427" spans="1:56" ht="15" customHeight="1" x14ac:dyDescent="0.25">
      <c r="A427" s="3"/>
      <c r="B427" s="97" t="s">
        <v>162</v>
      </c>
      <c r="C427" s="101"/>
      <c r="D427" s="101"/>
      <c r="E427" s="101"/>
      <c r="F427" s="101"/>
      <c r="G427" s="101"/>
      <c r="H427" s="101"/>
      <c r="I427" s="101"/>
      <c r="J427" s="101"/>
      <c r="K427" s="101"/>
      <c r="L427" s="101"/>
      <c r="M427" s="101"/>
      <c r="N427" s="101"/>
      <c r="O427" s="101"/>
      <c r="P427" s="17"/>
      <c r="Q427" s="111"/>
      <c r="R427" s="186"/>
      <c r="S427" s="186"/>
      <c r="T427" s="186"/>
      <c r="U427" s="186"/>
      <c r="V427" s="187"/>
      <c r="W427" s="96" t="s">
        <v>149</v>
      </c>
      <c r="X427" s="96"/>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
      <c r="AV427" s="1"/>
      <c r="AW427" s="1"/>
      <c r="AX427" s="1"/>
      <c r="AY427" s="1"/>
      <c r="AZ427" s="1"/>
      <c r="BA427" s="1"/>
      <c r="BB427" s="1"/>
      <c r="BC427" s="1"/>
      <c r="BD427" s="1"/>
    </row>
    <row r="428" spans="1:56" ht="2.25" customHeight="1" x14ac:dyDescent="0.25">
      <c r="A428" s="3"/>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
      <c r="AV428" s="1"/>
      <c r="AW428" s="1"/>
      <c r="AX428" s="1"/>
      <c r="AY428" s="1"/>
      <c r="AZ428" s="1"/>
      <c r="BA428" s="1"/>
      <c r="BB428" s="1"/>
      <c r="BC428" s="1"/>
      <c r="BD428" s="1"/>
    </row>
    <row r="429" spans="1:56" ht="15" customHeight="1" x14ac:dyDescent="0.25">
      <c r="A429" s="3"/>
      <c r="B429" s="97" t="s">
        <v>163</v>
      </c>
      <c r="C429" s="101"/>
      <c r="D429" s="101"/>
      <c r="E429" s="101"/>
      <c r="F429" s="101"/>
      <c r="G429" s="101"/>
      <c r="H429" s="101"/>
      <c r="I429" s="101"/>
      <c r="J429" s="101"/>
      <c r="K429" s="101"/>
      <c r="L429" s="101"/>
      <c r="M429" s="101"/>
      <c r="N429" s="101"/>
      <c r="O429" s="101"/>
      <c r="P429" s="17"/>
      <c r="Q429" s="111"/>
      <c r="R429" s="186"/>
      <c r="S429" s="186"/>
      <c r="T429" s="186"/>
      <c r="U429" s="186"/>
      <c r="V429" s="187"/>
      <c r="W429" s="96" t="s">
        <v>149</v>
      </c>
      <c r="X429" s="96"/>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
      <c r="AV429" s="1"/>
      <c r="AW429" s="1"/>
      <c r="AX429" s="1"/>
      <c r="AY429" s="1"/>
      <c r="AZ429" s="1"/>
      <c r="BA429" s="1"/>
      <c r="BB429" s="1"/>
      <c r="BC429" s="1"/>
      <c r="BD429" s="1"/>
    </row>
    <row r="430" spans="1:56" ht="2.25" customHeight="1" x14ac:dyDescent="0.25">
      <c r="A430" s="3"/>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
      <c r="AV430" s="1"/>
      <c r="AW430" s="1"/>
      <c r="AX430" s="1"/>
      <c r="AY430" s="1"/>
      <c r="AZ430" s="1"/>
      <c r="BA430" s="1"/>
      <c r="BB430" s="1"/>
      <c r="BC430" s="1"/>
      <c r="BD430" s="1"/>
    </row>
    <row r="431" spans="1:56" ht="15" customHeight="1" x14ac:dyDescent="0.25">
      <c r="A431" s="3"/>
      <c r="B431" s="97" t="s">
        <v>164</v>
      </c>
      <c r="C431" s="101"/>
      <c r="D431" s="101"/>
      <c r="E431" s="101"/>
      <c r="F431" s="101"/>
      <c r="G431" s="101"/>
      <c r="H431" s="101"/>
      <c r="I431" s="101"/>
      <c r="J431" s="101"/>
      <c r="K431" s="101"/>
      <c r="L431" s="101"/>
      <c r="M431" s="101"/>
      <c r="N431" s="101"/>
      <c r="O431" s="101"/>
      <c r="P431" s="17"/>
      <c r="Q431" s="111"/>
      <c r="R431" s="186"/>
      <c r="S431" s="186"/>
      <c r="T431" s="186"/>
      <c r="U431" s="186"/>
      <c r="V431" s="187"/>
      <c r="W431" s="96" t="s">
        <v>149</v>
      </c>
      <c r="X431" s="96"/>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
      <c r="AV431" s="1"/>
      <c r="AW431" s="1"/>
      <c r="AX431" s="1"/>
      <c r="AY431" s="1"/>
      <c r="AZ431" s="1"/>
      <c r="BA431" s="1"/>
      <c r="BB431" s="1"/>
      <c r="BC431" s="1"/>
      <c r="BD431" s="1"/>
    </row>
    <row r="432" spans="1:56" ht="2.25" customHeight="1" x14ac:dyDescent="0.25">
      <c r="A432" s="3"/>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
      <c r="AV432" s="1"/>
      <c r="AW432" s="1"/>
      <c r="AX432" s="1"/>
      <c r="AY432" s="1"/>
      <c r="AZ432" s="1"/>
      <c r="BA432" s="1"/>
      <c r="BB432" s="1"/>
      <c r="BC432" s="1"/>
      <c r="BD432" s="1"/>
    </row>
    <row r="433" spans="1:56" ht="15" customHeight="1" x14ac:dyDescent="0.25">
      <c r="A433" s="3"/>
      <c r="B433" s="97" t="s">
        <v>165</v>
      </c>
      <c r="C433" s="101"/>
      <c r="D433" s="101"/>
      <c r="E433" s="101"/>
      <c r="F433" s="101"/>
      <c r="G433" s="101"/>
      <c r="H433" s="101"/>
      <c r="I433" s="101"/>
      <c r="J433" s="101"/>
      <c r="K433" s="101"/>
      <c r="L433" s="101"/>
      <c r="M433" s="101"/>
      <c r="N433" s="101"/>
      <c r="O433" s="101"/>
      <c r="P433" s="17"/>
      <c r="Q433" s="111"/>
      <c r="R433" s="186"/>
      <c r="S433" s="186"/>
      <c r="T433" s="186"/>
      <c r="U433" s="186"/>
      <c r="V433" s="187"/>
      <c r="W433" s="96" t="s">
        <v>149</v>
      </c>
      <c r="X433" s="96"/>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
      <c r="AV433" s="1"/>
      <c r="AW433" s="1"/>
      <c r="AX433" s="1"/>
      <c r="AY433" s="1"/>
      <c r="AZ433" s="1"/>
      <c r="BA433" s="1"/>
      <c r="BB433" s="1"/>
      <c r="BC433" s="1"/>
      <c r="BD433" s="1"/>
    </row>
    <row r="434" spans="1:56" ht="15" customHeight="1" x14ac:dyDescent="0.25">
      <c r="A434" s="3"/>
      <c r="B434" s="18"/>
      <c r="C434" s="19"/>
      <c r="D434" s="19"/>
      <c r="E434" s="19"/>
      <c r="F434" s="19"/>
      <c r="G434" s="19"/>
      <c r="H434" s="19"/>
      <c r="I434" s="19"/>
      <c r="J434" s="19"/>
      <c r="K434" s="19"/>
      <c r="L434" s="19"/>
      <c r="M434" s="19"/>
      <c r="N434" s="19"/>
      <c r="O434" s="19"/>
      <c r="P434" s="9"/>
      <c r="Q434" s="9"/>
      <c r="R434" s="9"/>
      <c r="S434" s="9"/>
      <c r="T434" s="9"/>
      <c r="U434" s="9"/>
      <c r="V434" s="9"/>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
      <c r="AV434" s="1"/>
      <c r="AW434" s="1"/>
      <c r="AX434" s="1"/>
      <c r="AY434" s="1"/>
      <c r="AZ434" s="1"/>
      <c r="BA434" s="1"/>
      <c r="BB434" s="1"/>
      <c r="BC434" s="1"/>
      <c r="BD434" s="1"/>
    </row>
    <row r="435" spans="1:56" ht="15" customHeight="1" x14ac:dyDescent="0.25">
      <c r="A435" s="3">
        <v>44</v>
      </c>
      <c r="B435" s="100" t="s">
        <v>166</v>
      </c>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7"/>
      <c r="AR435" s="17"/>
      <c r="AS435" s="17"/>
      <c r="AT435" s="17"/>
      <c r="AU435" s="1"/>
      <c r="AV435" s="1"/>
      <c r="AW435" s="1"/>
      <c r="AX435" s="1"/>
      <c r="AY435" s="1"/>
      <c r="AZ435" s="1"/>
      <c r="BA435" s="1"/>
      <c r="BB435" s="1"/>
      <c r="BC435" s="1"/>
      <c r="BD435" s="1"/>
    </row>
    <row r="436" spans="1:56" ht="2.25" customHeight="1" x14ac:dyDescent="0.25">
      <c r="A436" s="3"/>
      <c r="B436" s="20"/>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7"/>
      <c r="AR436" s="17"/>
      <c r="AS436" s="17"/>
      <c r="AT436" s="17"/>
      <c r="AU436" s="1"/>
      <c r="AV436" s="1"/>
      <c r="AW436" s="1"/>
      <c r="AX436" s="1"/>
      <c r="AY436" s="1"/>
      <c r="AZ436" s="1"/>
      <c r="BA436" s="1"/>
      <c r="BB436" s="1"/>
      <c r="BC436" s="1"/>
      <c r="BD436" s="1"/>
    </row>
    <row r="437" spans="1:56" ht="15" customHeight="1" x14ac:dyDescent="0.25">
      <c r="A437" s="3"/>
      <c r="B437" s="110" t="s">
        <v>167</v>
      </c>
      <c r="C437" s="96"/>
      <c r="D437" s="96"/>
      <c r="E437" s="96"/>
      <c r="F437" s="96"/>
      <c r="G437" s="96"/>
      <c r="H437" s="96"/>
      <c r="I437" s="96"/>
      <c r="J437" s="96"/>
      <c r="K437" s="96"/>
      <c r="L437" s="96"/>
      <c r="M437" s="96"/>
      <c r="N437" s="96"/>
      <c r="O437" s="96"/>
      <c r="P437" s="17"/>
      <c r="Q437" s="111"/>
      <c r="R437" s="186"/>
      <c r="S437" s="186"/>
      <c r="T437" s="186"/>
      <c r="U437" s="186"/>
      <c r="V437" s="187"/>
      <c r="W437" s="96" t="s">
        <v>149</v>
      </c>
      <c r="X437" s="96"/>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
      <c r="AV437" s="1"/>
      <c r="AW437" s="1"/>
      <c r="AX437" s="1"/>
      <c r="AY437" s="1"/>
      <c r="AZ437" s="1"/>
      <c r="BA437" s="1"/>
      <c r="BB437" s="1"/>
      <c r="BC437" s="1"/>
      <c r="BD437" s="1"/>
    </row>
    <row r="438" spans="1:56" ht="2.25" customHeight="1" x14ac:dyDescent="0.25">
      <c r="A438" s="3"/>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
      <c r="AV438" s="1"/>
      <c r="AW438" s="1"/>
      <c r="AX438" s="1"/>
      <c r="AY438" s="1"/>
      <c r="AZ438" s="1"/>
      <c r="BA438" s="1"/>
      <c r="BB438" s="1"/>
      <c r="BC438" s="1"/>
      <c r="BD438" s="1"/>
    </row>
    <row r="439" spans="1:56" ht="15" customHeight="1" x14ac:dyDescent="0.25">
      <c r="A439" s="3"/>
      <c r="B439" s="110" t="s">
        <v>168</v>
      </c>
      <c r="C439" s="96"/>
      <c r="D439" s="96"/>
      <c r="E439" s="96"/>
      <c r="F439" s="96"/>
      <c r="G439" s="96"/>
      <c r="H439" s="96"/>
      <c r="I439" s="96"/>
      <c r="J439" s="96"/>
      <c r="K439" s="96"/>
      <c r="L439" s="96"/>
      <c r="M439" s="96"/>
      <c r="N439" s="96"/>
      <c r="O439" s="96"/>
      <c r="P439" s="17"/>
      <c r="Q439" s="175"/>
      <c r="R439" s="188"/>
      <c r="S439" s="188"/>
      <c r="T439" s="188"/>
      <c r="U439" s="188"/>
      <c r="V439" s="189"/>
      <c r="W439" s="96" t="s">
        <v>149</v>
      </c>
      <c r="X439" s="96"/>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
      <c r="AV439" s="1"/>
      <c r="AW439" s="1"/>
      <c r="AX439" s="1"/>
      <c r="AY439" s="1"/>
      <c r="AZ439" s="1"/>
      <c r="BA439" s="1"/>
      <c r="BB439" s="1"/>
      <c r="BC439" s="1"/>
      <c r="BD439" s="1"/>
    </row>
    <row r="440" spans="1:56" ht="2.25" customHeight="1" x14ac:dyDescent="0.25">
      <c r="A440" s="3"/>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
      <c r="AV440" s="1"/>
      <c r="AW440" s="1"/>
      <c r="AX440" s="1"/>
      <c r="AY440" s="1"/>
      <c r="AZ440" s="1"/>
      <c r="BA440" s="1"/>
      <c r="BB440" s="1"/>
      <c r="BC440" s="1"/>
      <c r="BD440" s="1"/>
    </row>
    <row r="441" spans="1:56" ht="15" customHeight="1" x14ac:dyDescent="0.25">
      <c r="A441" s="3"/>
      <c r="B441" s="110" t="s">
        <v>169</v>
      </c>
      <c r="C441" s="96"/>
      <c r="D441" s="96"/>
      <c r="E441" s="96"/>
      <c r="F441" s="96"/>
      <c r="G441" s="96"/>
      <c r="H441" s="96"/>
      <c r="I441" s="96"/>
      <c r="J441" s="96"/>
      <c r="K441" s="96"/>
      <c r="L441" s="96"/>
      <c r="M441" s="96"/>
      <c r="N441" s="96"/>
      <c r="O441" s="96"/>
      <c r="P441" s="17"/>
      <c r="Q441" s="111"/>
      <c r="R441" s="112"/>
      <c r="S441" s="112"/>
      <c r="T441" s="112"/>
      <c r="U441" s="112"/>
      <c r="V441" s="113"/>
      <c r="W441" s="96" t="s">
        <v>149</v>
      </c>
      <c r="X441" s="96"/>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
      <c r="AV441" s="1"/>
      <c r="AW441" s="1"/>
      <c r="AX441" s="1"/>
      <c r="AY441" s="1"/>
      <c r="AZ441" s="1"/>
      <c r="BA441" s="1"/>
      <c r="BB441" s="1"/>
      <c r="BC441" s="1"/>
      <c r="BD441" s="1"/>
    </row>
    <row r="442" spans="1:56" ht="2.25" customHeight="1" x14ac:dyDescent="0.25">
      <c r="A442" s="3"/>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
      <c r="AV442" s="1"/>
      <c r="AW442" s="1"/>
      <c r="AX442" s="1"/>
      <c r="AY442" s="1"/>
      <c r="AZ442" s="1"/>
      <c r="BA442" s="1"/>
      <c r="BB442" s="1"/>
      <c r="BC442" s="1"/>
      <c r="BD442" s="1"/>
    </row>
    <row r="443" spans="1:56" ht="15" customHeight="1" x14ac:dyDescent="0.25">
      <c r="A443" s="3"/>
      <c r="B443" s="110" t="s">
        <v>170</v>
      </c>
      <c r="C443" s="96"/>
      <c r="D443" s="96"/>
      <c r="E443" s="96"/>
      <c r="F443" s="96"/>
      <c r="G443" s="96"/>
      <c r="H443" s="96"/>
      <c r="I443" s="96"/>
      <c r="J443" s="96"/>
      <c r="K443" s="96"/>
      <c r="L443" s="96"/>
      <c r="M443" s="96"/>
      <c r="N443" s="96"/>
      <c r="O443" s="96"/>
      <c r="P443" s="17"/>
      <c r="Q443" s="111"/>
      <c r="R443" s="186"/>
      <c r="S443" s="186"/>
      <c r="T443" s="186"/>
      <c r="U443" s="186"/>
      <c r="V443" s="187"/>
      <c r="W443" s="96" t="s">
        <v>149</v>
      </c>
      <c r="X443" s="96"/>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
      <c r="AV443" s="1"/>
      <c r="AW443" s="1"/>
      <c r="AX443" s="1"/>
      <c r="AY443" s="1"/>
      <c r="AZ443" s="1"/>
      <c r="BA443" s="1"/>
      <c r="BB443" s="1"/>
      <c r="BC443" s="1"/>
      <c r="BD443" s="1"/>
    </row>
    <row r="444" spans="1:56" ht="15" customHeight="1" x14ac:dyDescent="0.25">
      <c r="A444" s="3"/>
      <c r="B444" s="24"/>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
      <c r="AV444" s="1"/>
      <c r="AW444" s="1"/>
      <c r="AX444" s="1"/>
      <c r="AY444" s="1"/>
      <c r="AZ444" s="1"/>
      <c r="BA444" s="1"/>
      <c r="BB444" s="1"/>
      <c r="BC444" s="1"/>
      <c r="BD444" s="1"/>
    </row>
    <row r="445" spans="1:56" ht="15" customHeight="1" x14ac:dyDescent="0.25">
      <c r="A445" s="3"/>
      <c r="B445" s="98" t="s">
        <v>171</v>
      </c>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c r="AD445" s="98"/>
      <c r="AE445" s="98"/>
      <c r="AF445" s="98"/>
      <c r="AG445" s="98"/>
      <c r="AH445" s="98"/>
      <c r="AI445" s="98"/>
      <c r="AJ445" s="98"/>
      <c r="AK445" s="98"/>
      <c r="AL445" s="98"/>
      <c r="AM445" s="98"/>
      <c r="AN445" s="98"/>
      <c r="AO445" s="98"/>
      <c r="AP445" s="99"/>
      <c r="AQ445" s="17"/>
      <c r="AR445" s="17"/>
      <c r="AS445" s="17"/>
      <c r="AT445" s="17"/>
      <c r="AU445" s="1"/>
      <c r="AV445" s="1"/>
      <c r="AW445" s="1"/>
      <c r="AX445" s="1"/>
      <c r="AY445" s="1"/>
      <c r="AZ445" s="1"/>
      <c r="BA445" s="1"/>
      <c r="BB445" s="1"/>
      <c r="BC445" s="1"/>
      <c r="BD445" s="1"/>
    </row>
    <row r="446" spans="1:56" ht="15" customHeight="1" x14ac:dyDescent="0.25">
      <c r="A446" s="3"/>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27"/>
      <c r="AQ446" s="17"/>
      <c r="AR446" s="17"/>
      <c r="AS446" s="17"/>
      <c r="AT446" s="17"/>
      <c r="AU446" s="1"/>
      <c r="AV446" s="1"/>
      <c r="AW446" s="1"/>
      <c r="AX446" s="1"/>
      <c r="AY446" s="1"/>
      <c r="AZ446" s="1"/>
      <c r="BA446" s="1"/>
      <c r="BB446" s="1"/>
      <c r="BC446" s="1"/>
      <c r="BD446" s="1"/>
    </row>
    <row r="447" spans="1:56" s="89" customFormat="1" ht="15" customHeight="1" x14ac:dyDescent="0.3">
      <c r="A447" s="21">
        <v>45</v>
      </c>
      <c r="B447" s="107" t="s">
        <v>172</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7"/>
      <c r="AL447" s="107"/>
      <c r="AM447" s="107"/>
      <c r="AN447" s="107"/>
      <c r="AO447" s="107"/>
      <c r="AP447" s="107"/>
      <c r="AQ447" s="24"/>
      <c r="AR447" s="24"/>
      <c r="AS447" s="17"/>
      <c r="AT447" s="17"/>
      <c r="AU447" s="17"/>
      <c r="AV447" s="17"/>
      <c r="AW447" s="17"/>
      <c r="AX447" s="17"/>
      <c r="AY447" s="17"/>
      <c r="AZ447" s="17"/>
      <c r="BA447" s="17"/>
      <c r="BB447" s="17"/>
      <c r="BC447" s="17"/>
      <c r="BD447" s="17"/>
    </row>
    <row r="448" spans="1:56" s="89" customFormat="1" ht="15" customHeight="1" x14ac:dyDescent="0.3">
      <c r="A448" s="21"/>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7"/>
      <c r="AN448" s="107"/>
      <c r="AO448" s="107"/>
      <c r="AP448" s="107"/>
      <c r="AQ448" s="24"/>
      <c r="AR448" s="24"/>
      <c r="AS448" s="17"/>
      <c r="AT448" s="17"/>
      <c r="AU448" s="17"/>
      <c r="AV448" s="17"/>
      <c r="AW448" s="17"/>
      <c r="AX448" s="17"/>
      <c r="AY448" s="17"/>
      <c r="AZ448" s="17"/>
      <c r="BA448" s="17"/>
      <c r="BB448" s="17"/>
      <c r="BC448" s="17"/>
      <c r="BD448" s="17"/>
    </row>
    <row r="449" spans="1:57" s="89" customFormat="1" ht="15" customHeight="1" x14ac:dyDescent="0.3">
      <c r="A449" s="21"/>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c r="AO449" s="107"/>
      <c r="AP449" s="107"/>
      <c r="AQ449" s="17"/>
      <c r="AR449" s="17"/>
      <c r="AS449" s="17"/>
      <c r="AT449" s="17"/>
      <c r="AU449" s="17"/>
      <c r="AV449" s="17"/>
      <c r="AW449" s="17"/>
      <c r="AX449" s="17"/>
      <c r="AY449" s="17"/>
      <c r="AZ449" s="17"/>
      <c r="BA449" s="17"/>
      <c r="BB449" s="17"/>
      <c r="BC449" s="17"/>
      <c r="BD449" s="17"/>
    </row>
    <row r="450" spans="1:57" ht="2.25" customHeight="1" x14ac:dyDescent="0.25">
      <c r="A450" s="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
      <c r="AV450" s="1"/>
      <c r="AW450" s="1"/>
      <c r="AX450" s="1"/>
      <c r="AY450" s="1"/>
      <c r="AZ450" s="1"/>
      <c r="BA450" s="1"/>
      <c r="BB450" s="1"/>
      <c r="BC450" s="1"/>
      <c r="BD450" s="1"/>
    </row>
    <row r="451" spans="1:57" ht="15" customHeight="1" x14ac:dyDescent="0.25">
      <c r="A451" s="17"/>
      <c r="B451" s="108" t="s">
        <v>173</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7"/>
      <c r="AR451" s="17"/>
      <c r="AS451" s="17"/>
      <c r="AT451" s="17"/>
      <c r="AU451" s="1"/>
      <c r="AV451" s="1"/>
      <c r="AW451" s="1"/>
      <c r="AX451" s="1"/>
      <c r="AY451" s="1"/>
      <c r="AZ451" s="1"/>
      <c r="BA451" s="1"/>
      <c r="BB451" s="1"/>
      <c r="BC451" s="1"/>
      <c r="BD451" s="1"/>
    </row>
    <row r="452" spans="1:57" ht="15" customHeight="1" x14ac:dyDescent="0.25">
      <c r="A452" s="17"/>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7"/>
      <c r="AR452" s="17"/>
      <c r="AS452" s="17"/>
      <c r="AT452" s="17"/>
      <c r="AU452" s="1"/>
      <c r="AV452" s="1"/>
      <c r="AW452" s="1"/>
      <c r="AX452" s="1"/>
      <c r="AY452" s="1"/>
      <c r="AZ452" s="1"/>
      <c r="BA452" s="1"/>
      <c r="BB452" s="1"/>
      <c r="BC452" s="1"/>
      <c r="BD452" s="1"/>
    </row>
    <row r="453" spans="1:57" ht="15" customHeight="1" x14ac:dyDescent="0.25">
      <c r="A453" s="17"/>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7"/>
      <c r="AR453" s="17"/>
      <c r="AS453" s="17"/>
      <c r="AT453" s="17"/>
      <c r="AU453" s="1"/>
      <c r="AV453" s="1"/>
      <c r="AW453" s="1"/>
      <c r="AX453" s="1"/>
      <c r="AY453" s="1"/>
      <c r="AZ453" s="1"/>
      <c r="BA453" s="1"/>
      <c r="BB453" s="1"/>
      <c r="BC453" s="1"/>
      <c r="BD453" s="1"/>
    </row>
    <row r="454" spans="1:57" ht="15" customHeight="1" x14ac:dyDescent="0.25">
      <c r="A454" s="17"/>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7"/>
      <c r="AR454" s="17"/>
      <c r="AS454" s="17"/>
      <c r="AT454" s="17"/>
      <c r="AU454" s="1"/>
      <c r="AV454" s="1"/>
      <c r="AW454" s="1"/>
      <c r="AX454" s="1"/>
      <c r="AY454" s="1"/>
      <c r="AZ454" s="1"/>
      <c r="BA454" s="1"/>
      <c r="BB454" s="1"/>
      <c r="BC454" s="1"/>
      <c r="BD454" s="1"/>
    </row>
    <row r="455" spans="1:57" ht="15" customHeight="1" x14ac:dyDescent="0.25">
      <c r="A455" s="17"/>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7"/>
      <c r="AR455" s="17"/>
      <c r="AS455" s="17"/>
      <c r="AT455" s="17"/>
      <c r="AU455" s="1"/>
      <c r="AV455" s="1"/>
      <c r="AW455" s="1"/>
      <c r="AX455" s="1"/>
      <c r="AY455" s="1"/>
      <c r="AZ455" s="1"/>
      <c r="BA455" s="1"/>
      <c r="BB455" s="1"/>
      <c r="BC455" s="1"/>
      <c r="BD455" s="1"/>
    </row>
    <row r="456" spans="1:57" ht="15" customHeight="1" x14ac:dyDescent="0.25">
      <c r="A456" s="17"/>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7"/>
      <c r="AR456" s="17"/>
      <c r="AS456" s="17"/>
      <c r="AT456" s="17"/>
      <c r="AU456" s="1"/>
      <c r="AV456" s="1"/>
      <c r="AW456" s="1"/>
      <c r="AX456" s="1"/>
      <c r="AY456" s="1"/>
      <c r="AZ456" s="1"/>
      <c r="BA456" s="1"/>
      <c r="BB456" s="1"/>
      <c r="BC456" s="1"/>
      <c r="BD456" s="1"/>
    </row>
    <row r="457" spans="1:57" ht="15" customHeight="1" x14ac:dyDescent="0.25">
      <c r="A457" s="17"/>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7"/>
      <c r="AR457" s="17"/>
      <c r="AS457" s="17"/>
      <c r="AT457" s="17"/>
      <c r="AU457" s="1"/>
      <c r="AV457" s="1"/>
      <c r="AW457" s="1"/>
      <c r="AX457" s="1"/>
      <c r="AY457" s="1"/>
      <c r="AZ457" s="1"/>
      <c r="BA457" s="1"/>
      <c r="BB457" s="1"/>
      <c r="BC457" s="1"/>
      <c r="BD457" s="1"/>
    </row>
    <row r="458" spans="1:57" ht="2.25" customHeight="1" x14ac:dyDescent="0.25">
      <c r="A458" s="3"/>
      <c r="B458" s="29"/>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17"/>
      <c r="AR458" s="17"/>
      <c r="AS458" s="17"/>
      <c r="AT458" s="17"/>
      <c r="AU458" s="1"/>
      <c r="AV458" s="1"/>
      <c r="AW458" s="1"/>
      <c r="AX458" s="1"/>
      <c r="AY458" s="1"/>
      <c r="AZ458" s="1"/>
      <c r="BA458" s="1"/>
      <c r="BB458" s="1"/>
      <c r="BC458" s="1"/>
      <c r="BD458" s="1"/>
    </row>
    <row r="459" spans="1:57" ht="15" customHeight="1" x14ac:dyDescent="0.25">
      <c r="A459" s="3"/>
      <c r="B459" s="3"/>
      <c r="C459" s="17"/>
      <c r="D459" s="17"/>
      <c r="E459" s="17"/>
      <c r="F459" s="17"/>
      <c r="G459" s="17"/>
      <c r="H459" s="17"/>
      <c r="I459" s="17"/>
      <c r="J459" s="130" t="s">
        <v>146</v>
      </c>
      <c r="K459" s="130"/>
      <c r="L459" s="130"/>
      <c r="M459" s="130"/>
      <c r="N459" s="130"/>
      <c r="O459" s="130"/>
      <c r="P459" s="130"/>
      <c r="Q459" s="130"/>
      <c r="R459" s="17"/>
      <c r="S459" s="130" t="s">
        <v>147</v>
      </c>
      <c r="T459" s="130"/>
      <c r="U459" s="130"/>
      <c r="V459" s="130"/>
      <c r="W459" s="131" t="s">
        <v>148</v>
      </c>
      <c r="X459" s="131"/>
      <c r="Y459" s="131"/>
      <c r="Z459" s="131"/>
      <c r="AA459" s="131"/>
      <c r="AB459" s="131"/>
      <c r="AC459" s="131"/>
      <c r="AD459" s="131"/>
      <c r="AE459" s="131"/>
      <c r="AF459" s="131"/>
      <c r="AG459" s="131"/>
      <c r="AH459" s="130" t="s">
        <v>174</v>
      </c>
      <c r="AI459" s="130"/>
      <c r="AJ459" s="130"/>
      <c r="AK459" s="130"/>
      <c r="AL459" s="130"/>
      <c r="AM459" s="130"/>
      <c r="AN459" s="130"/>
      <c r="AO459" s="130"/>
      <c r="AP459" s="130"/>
      <c r="AQ459" s="130"/>
      <c r="AR459" s="17"/>
      <c r="AS459" s="17"/>
      <c r="AT459" s="17"/>
      <c r="AU459" s="1"/>
      <c r="AV459" s="1"/>
      <c r="AW459" s="1"/>
      <c r="AX459" s="1"/>
      <c r="AY459" s="1"/>
      <c r="AZ459" s="1"/>
      <c r="BA459" s="1"/>
      <c r="BB459" s="1"/>
      <c r="BC459" s="1"/>
      <c r="BD459" s="1"/>
    </row>
    <row r="460" spans="1:57" ht="15" customHeight="1" x14ac:dyDescent="0.25">
      <c r="A460" s="3"/>
      <c r="B460" s="3"/>
      <c r="C460" s="17"/>
      <c r="D460" s="17"/>
      <c r="E460" s="17"/>
      <c r="F460" s="17"/>
      <c r="G460" s="17"/>
      <c r="H460" s="17"/>
      <c r="I460" s="17"/>
      <c r="J460" s="130"/>
      <c r="K460" s="130"/>
      <c r="L460" s="130"/>
      <c r="M460" s="130"/>
      <c r="N460" s="130"/>
      <c r="O460" s="130"/>
      <c r="P460" s="130"/>
      <c r="Q460" s="130"/>
      <c r="R460" s="17"/>
      <c r="S460" s="130"/>
      <c r="T460" s="130"/>
      <c r="U460" s="130"/>
      <c r="V460" s="130"/>
      <c r="W460" s="131"/>
      <c r="X460" s="131"/>
      <c r="Y460" s="131"/>
      <c r="Z460" s="131"/>
      <c r="AA460" s="131"/>
      <c r="AB460" s="131"/>
      <c r="AC460" s="131"/>
      <c r="AD460" s="131"/>
      <c r="AE460" s="131"/>
      <c r="AF460" s="131"/>
      <c r="AG460" s="131"/>
      <c r="AH460" s="130"/>
      <c r="AI460" s="130"/>
      <c r="AJ460" s="130"/>
      <c r="AK460" s="130"/>
      <c r="AL460" s="130"/>
      <c r="AM460" s="130"/>
      <c r="AN460" s="130"/>
      <c r="AO460" s="130"/>
      <c r="AP460" s="130"/>
      <c r="AQ460" s="130"/>
      <c r="AR460" s="17"/>
      <c r="AS460" s="17"/>
      <c r="AT460" s="17"/>
      <c r="AU460" s="1"/>
      <c r="AV460" s="1"/>
      <c r="AW460" s="1"/>
      <c r="AX460" s="1"/>
      <c r="AY460" s="1"/>
      <c r="AZ460" s="1"/>
      <c r="BA460" s="1"/>
      <c r="BB460" s="1"/>
      <c r="BC460" s="1"/>
      <c r="BD460" s="1"/>
    </row>
    <row r="461" spans="1:57" ht="15" customHeight="1" x14ac:dyDescent="0.25">
      <c r="A461" s="3"/>
      <c r="B461" s="3"/>
      <c r="C461" s="17"/>
      <c r="D461" s="17"/>
      <c r="E461" s="17"/>
      <c r="F461" s="17"/>
      <c r="G461" s="17"/>
      <c r="H461" s="17"/>
      <c r="I461" s="17"/>
      <c r="J461" s="17"/>
      <c r="K461" s="17"/>
      <c r="L461" s="17"/>
      <c r="M461" s="17"/>
      <c r="N461" s="17"/>
      <c r="O461" s="17"/>
      <c r="P461" s="17"/>
      <c r="Q461" s="17"/>
      <c r="R461" s="17"/>
      <c r="S461" s="6"/>
      <c r="T461" s="6"/>
      <c r="U461" s="6"/>
      <c r="V461" s="6"/>
      <c r="W461" s="7"/>
      <c r="X461" s="7"/>
      <c r="Y461" s="7"/>
      <c r="Z461" s="7"/>
      <c r="AA461" s="7"/>
      <c r="AB461" s="7"/>
      <c r="AC461" s="7"/>
      <c r="AD461" s="7"/>
      <c r="AE461" s="7"/>
      <c r="AF461" s="7"/>
      <c r="AG461" s="7"/>
      <c r="AH461" s="17"/>
      <c r="AI461" s="17"/>
      <c r="AJ461" s="17"/>
      <c r="AK461" s="17"/>
      <c r="AL461" s="17"/>
      <c r="AM461" s="17"/>
      <c r="AN461" s="17"/>
      <c r="AO461" s="17"/>
      <c r="AP461" s="17"/>
      <c r="AQ461" s="17"/>
      <c r="AR461" s="17"/>
      <c r="AS461" s="17"/>
      <c r="AT461" s="17"/>
      <c r="AU461" s="1"/>
      <c r="AV461" s="1"/>
      <c r="AW461" s="1"/>
      <c r="AX461" s="1"/>
      <c r="AY461" s="1"/>
      <c r="AZ461" s="1"/>
      <c r="BA461" s="1"/>
      <c r="BB461" s="1"/>
      <c r="BC461" s="1"/>
      <c r="BD461" s="1"/>
    </row>
    <row r="462" spans="1:57" ht="15" customHeight="1" x14ac:dyDescent="0.25">
      <c r="A462" s="3"/>
      <c r="B462" s="3"/>
      <c r="C462" s="110" t="s">
        <v>175</v>
      </c>
      <c r="D462" s="110"/>
      <c r="E462" s="110"/>
      <c r="F462" s="110"/>
      <c r="G462" s="110"/>
      <c r="H462" s="110"/>
      <c r="I462" s="180"/>
      <c r="J462" s="175"/>
      <c r="K462" s="176"/>
      <c r="L462" s="176"/>
      <c r="M462" s="176"/>
      <c r="N462" s="176"/>
      <c r="O462" s="177"/>
      <c r="P462" s="179" t="s">
        <v>149</v>
      </c>
      <c r="Q462" s="96"/>
      <c r="R462" s="17"/>
      <c r="S462" s="181"/>
      <c r="T462" s="182"/>
      <c r="U462" s="182"/>
      <c r="V462" s="183"/>
      <c r="W462" s="17"/>
      <c r="X462" s="17"/>
      <c r="Y462" s="17"/>
      <c r="Z462" s="120">
        <f>IF(S462=0,J462,IF(S462&lt;1920,J462*0.7,IF(S462&lt;1970,J462*0.9,J462)))</f>
        <v>0</v>
      </c>
      <c r="AA462" s="121"/>
      <c r="AB462" s="121"/>
      <c r="AC462" s="121"/>
      <c r="AD462" s="121"/>
      <c r="AE462" s="122"/>
      <c r="AF462" s="179" t="s">
        <v>149</v>
      </c>
      <c r="AG462" s="96"/>
      <c r="AH462" s="159"/>
      <c r="AI462" s="160"/>
      <c r="AJ462" s="160"/>
      <c r="AK462" s="160"/>
      <c r="AL462" s="160"/>
      <c r="AM462" s="160"/>
      <c r="AN462" s="160"/>
      <c r="AO462" s="161"/>
      <c r="AP462" s="96" t="s">
        <v>176</v>
      </c>
      <c r="AQ462" s="96"/>
      <c r="AR462" s="17"/>
      <c r="AS462" s="17"/>
      <c r="AT462" s="17"/>
      <c r="AU462" s="1"/>
      <c r="AV462" s="1"/>
      <c r="AW462" s="1"/>
      <c r="AX462" s="1"/>
      <c r="AY462" s="1"/>
      <c r="AZ462" s="1"/>
      <c r="BA462" s="1"/>
      <c r="BB462" s="1"/>
      <c r="BC462" s="1"/>
      <c r="BD462" s="1"/>
      <c r="BE462" s="66"/>
    </row>
    <row r="463" spans="1:57" ht="2.25" customHeight="1" x14ac:dyDescent="0.25">
      <c r="A463" s="3"/>
      <c r="B463" s="3"/>
      <c r="C463" s="17"/>
      <c r="D463" s="17"/>
      <c r="E463" s="17"/>
      <c r="F463" s="17"/>
      <c r="G463" s="17"/>
      <c r="H463" s="17"/>
      <c r="I463" s="17"/>
      <c r="J463" s="54"/>
      <c r="K463" s="54"/>
      <c r="L463" s="54"/>
      <c r="M463" s="54"/>
      <c r="N463" s="54"/>
      <c r="O463" s="54"/>
      <c r="P463" s="17"/>
      <c r="Q463" s="17"/>
      <c r="R463" s="17"/>
      <c r="S463" s="54"/>
      <c r="T463" s="54"/>
      <c r="U463" s="54"/>
      <c r="V463" s="54"/>
      <c r="W463" s="17"/>
      <c r="X463" s="17"/>
      <c r="Y463" s="17"/>
      <c r="Z463" s="184"/>
      <c r="AA463" s="184"/>
      <c r="AB463" s="184"/>
      <c r="AC463" s="184"/>
      <c r="AD463" s="184"/>
      <c r="AE463" s="184"/>
      <c r="AF463" s="17"/>
      <c r="AG463" s="17"/>
      <c r="AH463" s="54"/>
      <c r="AI463" s="54"/>
      <c r="AJ463" s="54"/>
      <c r="AK463" s="54"/>
      <c r="AL463" s="54"/>
      <c r="AM463" s="54"/>
      <c r="AN463" s="54"/>
      <c r="AO463" s="54"/>
      <c r="AP463" s="17"/>
      <c r="AQ463" s="17"/>
      <c r="AR463" s="17"/>
      <c r="AS463" s="17"/>
      <c r="AT463" s="17"/>
      <c r="AU463" s="1"/>
      <c r="AV463" s="1"/>
      <c r="AW463" s="1"/>
      <c r="AX463" s="1"/>
      <c r="AY463" s="1"/>
      <c r="AZ463" s="1"/>
      <c r="BA463" s="1"/>
      <c r="BB463" s="1"/>
      <c r="BC463" s="1"/>
      <c r="BD463" s="1"/>
    </row>
    <row r="464" spans="1:57" ht="15" customHeight="1" x14ac:dyDescent="0.25">
      <c r="A464" s="3"/>
      <c r="B464" s="3"/>
      <c r="C464" s="110" t="s">
        <v>177</v>
      </c>
      <c r="D464" s="110"/>
      <c r="E464" s="110"/>
      <c r="F464" s="110"/>
      <c r="G464" s="110"/>
      <c r="H464" s="110"/>
      <c r="I464" s="180"/>
      <c r="J464" s="175"/>
      <c r="K464" s="176"/>
      <c r="L464" s="176"/>
      <c r="M464" s="176"/>
      <c r="N464" s="176"/>
      <c r="O464" s="177"/>
      <c r="P464" s="96" t="s">
        <v>149</v>
      </c>
      <c r="Q464" s="96"/>
      <c r="R464" s="17"/>
      <c r="S464" s="181"/>
      <c r="T464" s="182"/>
      <c r="U464" s="182"/>
      <c r="V464" s="183"/>
      <c r="W464" s="17"/>
      <c r="X464" s="17"/>
      <c r="Y464" s="17"/>
      <c r="Z464" s="120">
        <f>IF(S464=0,J464,IF(S464&lt;1920,J464*0.7,IF(S464&lt;1970,J464*0.9,J464)))</f>
        <v>0</v>
      </c>
      <c r="AA464" s="121"/>
      <c r="AB464" s="121"/>
      <c r="AC464" s="121"/>
      <c r="AD464" s="121"/>
      <c r="AE464" s="122"/>
      <c r="AF464" s="179" t="s">
        <v>149</v>
      </c>
      <c r="AG464" s="96"/>
      <c r="AH464" s="159"/>
      <c r="AI464" s="160"/>
      <c r="AJ464" s="160"/>
      <c r="AK464" s="160"/>
      <c r="AL464" s="160"/>
      <c r="AM464" s="160"/>
      <c r="AN464" s="160"/>
      <c r="AO464" s="161"/>
      <c r="AP464" s="96" t="s">
        <v>176</v>
      </c>
      <c r="AQ464" s="96"/>
      <c r="AR464" s="17"/>
      <c r="AS464" s="17"/>
      <c r="AT464" s="17"/>
      <c r="AU464" s="1"/>
      <c r="AV464" s="1"/>
      <c r="AW464" s="1"/>
      <c r="AX464" s="1"/>
      <c r="AY464" s="1"/>
      <c r="AZ464" s="1"/>
      <c r="BA464" s="1"/>
      <c r="BB464" s="1"/>
      <c r="BC464" s="1"/>
      <c r="BD464" s="1"/>
      <c r="BE464" s="66"/>
    </row>
    <row r="465" spans="1:57" ht="2.25" customHeight="1" x14ac:dyDescent="0.25">
      <c r="A465" s="3"/>
      <c r="B465" s="3"/>
      <c r="C465" s="17"/>
      <c r="D465" s="17"/>
      <c r="E465" s="17"/>
      <c r="F465" s="17"/>
      <c r="G465" s="17"/>
      <c r="H465" s="17"/>
      <c r="I465" s="17"/>
      <c r="J465" s="54"/>
      <c r="K465" s="54"/>
      <c r="L465" s="54"/>
      <c r="M465" s="54"/>
      <c r="N465" s="54"/>
      <c r="O465" s="54"/>
      <c r="P465" s="17"/>
      <c r="Q465" s="17"/>
      <c r="R465" s="17"/>
      <c r="S465" s="54"/>
      <c r="T465" s="54"/>
      <c r="U465" s="71"/>
      <c r="V465" s="54"/>
      <c r="W465" s="17"/>
      <c r="X465" s="17"/>
      <c r="Y465" s="17"/>
      <c r="Z465" s="184"/>
      <c r="AA465" s="184"/>
      <c r="AB465" s="184"/>
      <c r="AC465" s="184"/>
      <c r="AD465" s="184"/>
      <c r="AE465" s="184"/>
      <c r="AF465" s="17"/>
      <c r="AG465" s="17"/>
      <c r="AH465" s="17"/>
      <c r="AI465" s="17"/>
      <c r="AJ465" s="17"/>
      <c r="AK465" s="17"/>
      <c r="AL465" s="17"/>
      <c r="AM465" s="17"/>
      <c r="AN465" s="17"/>
      <c r="AO465" s="17"/>
      <c r="AP465" s="17"/>
      <c r="AQ465" s="17"/>
      <c r="AR465" s="17"/>
      <c r="AS465" s="17"/>
      <c r="AT465" s="17"/>
      <c r="AU465" s="1"/>
      <c r="AV465" s="1"/>
      <c r="AW465" s="1"/>
      <c r="AX465" s="1"/>
      <c r="AY465" s="1"/>
      <c r="AZ465" s="1"/>
      <c r="BA465" s="1"/>
      <c r="BB465" s="1"/>
      <c r="BC465" s="1"/>
      <c r="BD465" s="1"/>
    </row>
    <row r="466" spans="1:57" ht="15" customHeight="1" x14ac:dyDescent="0.25">
      <c r="A466" s="3"/>
      <c r="B466" s="3"/>
      <c r="C466" s="110" t="s">
        <v>178</v>
      </c>
      <c r="D466" s="110"/>
      <c r="E466" s="110"/>
      <c r="F466" s="110"/>
      <c r="G466" s="110"/>
      <c r="H466" s="110"/>
      <c r="I466" s="180"/>
      <c r="J466" s="175"/>
      <c r="K466" s="176"/>
      <c r="L466" s="176"/>
      <c r="M466" s="176"/>
      <c r="N466" s="176"/>
      <c r="O466" s="177"/>
      <c r="P466" s="179" t="s">
        <v>149</v>
      </c>
      <c r="Q466" s="96"/>
      <c r="R466" s="17"/>
      <c r="S466" s="181"/>
      <c r="T466" s="182"/>
      <c r="U466" s="182"/>
      <c r="V466" s="183"/>
      <c r="W466" s="17"/>
      <c r="X466" s="17"/>
      <c r="Y466" s="17"/>
      <c r="Z466" s="120">
        <f>IF(S466=0,J466,IF(S466&lt;1920,J466*0.7,IF(S466&lt;1970,J466*0.9,J466)))</f>
        <v>0</v>
      </c>
      <c r="AA466" s="121"/>
      <c r="AB466" s="121"/>
      <c r="AC466" s="121"/>
      <c r="AD466" s="121"/>
      <c r="AE466" s="122"/>
      <c r="AF466" s="179" t="s">
        <v>149</v>
      </c>
      <c r="AG466" s="185"/>
      <c r="AH466" s="162">
        <f>IF(J466&gt;0,IF(S466&gt;0,(Z466/SUM(Z462,Z464,Z466))*SUM(AH462,AH464),0),0)</f>
        <v>0</v>
      </c>
      <c r="AI466" s="163"/>
      <c r="AJ466" s="163"/>
      <c r="AK466" s="163"/>
      <c r="AL466" s="163"/>
      <c r="AM466" s="163"/>
      <c r="AN466" s="163"/>
      <c r="AO466" s="164"/>
      <c r="AP466" s="179" t="s">
        <v>176</v>
      </c>
      <c r="AQ466" s="96"/>
      <c r="AR466" s="17"/>
      <c r="AS466" s="17"/>
      <c r="AT466" s="17"/>
      <c r="AU466" s="1"/>
      <c r="AV466" s="1"/>
      <c r="AW466" s="1"/>
      <c r="AX466" s="1"/>
      <c r="AY466" s="1"/>
      <c r="AZ466" s="1"/>
      <c r="BA466" s="1"/>
      <c r="BB466" s="1"/>
      <c r="BC466" s="1"/>
      <c r="BD466" s="1"/>
      <c r="BE466" s="66"/>
    </row>
    <row r="467" spans="1:57" ht="15" customHeight="1" x14ac:dyDescent="0.25">
      <c r="A467" s="3"/>
      <c r="B467" s="17"/>
      <c r="C467" s="17"/>
      <c r="D467" s="17"/>
      <c r="E467" s="17"/>
      <c r="F467" s="17"/>
      <c r="G467" s="17"/>
      <c r="H467" s="17"/>
      <c r="I467" s="17"/>
      <c r="J467" s="17"/>
      <c r="K467" s="17"/>
      <c r="L467" s="17"/>
      <c r="M467" s="17"/>
      <c r="N467" s="17"/>
      <c r="O467" s="17"/>
      <c r="P467" s="17"/>
      <c r="Q467" s="17"/>
      <c r="R467" s="28"/>
      <c r="S467" s="28"/>
      <c r="T467" s="28"/>
      <c r="U467" s="28"/>
      <c r="V467" s="17"/>
      <c r="W467" s="17"/>
      <c r="X467" s="17"/>
      <c r="Y467" s="11"/>
      <c r="Z467" s="11"/>
      <c r="AA467" s="11"/>
      <c r="AB467" s="11"/>
      <c r="AC467" s="11"/>
      <c r="AD467" s="11"/>
      <c r="AE467" s="28"/>
      <c r="AF467" s="28"/>
      <c r="AG467" s="17"/>
      <c r="AH467" s="17"/>
      <c r="AI467" s="17"/>
      <c r="AJ467" s="17"/>
      <c r="AK467" s="17"/>
      <c r="AL467" s="17"/>
      <c r="AM467" s="17"/>
      <c r="AN467" s="17"/>
      <c r="AO467" s="17"/>
      <c r="AP467" s="17"/>
      <c r="AQ467" s="17"/>
      <c r="AR467" s="17"/>
      <c r="AS467" s="17"/>
      <c r="AT467" s="17"/>
      <c r="AU467" s="1"/>
      <c r="AV467" s="1"/>
      <c r="AW467" s="1"/>
      <c r="AX467" s="1"/>
      <c r="AY467" s="1"/>
      <c r="AZ467" s="1"/>
      <c r="BA467" s="1"/>
      <c r="BB467" s="1"/>
      <c r="BC467" s="1"/>
      <c r="BD467" s="1"/>
    </row>
    <row r="468" spans="1:57" ht="1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7"/>
      <c r="AR468" s="17"/>
      <c r="AS468" s="17"/>
      <c r="AT468" s="17"/>
      <c r="AU468" s="1"/>
      <c r="AV468" s="1"/>
      <c r="AW468" s="1"/>
      <c r="AX468" s="1"/>
      <c r="AY468" s="1"/>
      <c r="AZ468" s="1"/>
      <c r="BA468" s="1"/>
      <c r="BB468" s="1"/>
      <c r="BC468" s="1"/>
      <c r="BD468" s="1"/>
    </row>
    <row r="469" spans="1:57" ht="15" customHeight="1" x14ac:dyDescent="0.25">
      <c r="A469" s="3">
        <v>46</v>
      </c>
      <c r="B469" s="117" t="s">
        <v>179</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7"/>
      <c r="AR469" s="17"/>
      <c r="AS469" s="17"/>
      <c r="AT469" s="17"/>
      <c r="AU469" s="1"/>
      <c r="AV469" s="1"/>
      <c r="AW469" s="1"/>
      <c r="AX469" s="1"/>
      <c r="AY469" s="1"/>
      <c r="AZ469" s="1"/>
      <c r="BA469" s="1"/>
      <c r="BB469" s="1"/>
      <c r="BC469" s="1"/>
      <c r="BD469" s="1"/>
    </row>
    <row r="470" spans="1:57" ht="15" customHeight="1" x14ac:dyDescent="0.25">
      <c r="A470" s="3"/>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7"/>
      <c r="AR470" s="17"/>
      <c r="AS470" s="17"/>
      <c r="AT470" s="17"/>
      <c r="AU470" s="1"/>
      <c r="AV470" s="1"/>
      <c r="AW470" s="1"/>
      <c r="AX470" s="1"/>
      <c r="AY470" s="1"/>
      <c r="AZ470" s="1"/>
      <c r="BA470" s="1"/>
      <c r="BB470" s="1"/>
      <c r="BC470" s="1"/>
      <c r="BD470" s="1"/>
    </row>
    <row r="471" spans="1:57" ht="2.25" customHeight="1" x14ac:dyDescent="0.25">
      <c r="A471" s="3"/>
      <c r="B471" s="17"/>
      <c r="C471" s="17"/>
      <c r="D471" s="17"/>
      <c r="E471" s="17"/>
      <c r="F471" s="17"/>
      <c r="G471" s="17"/>
      <c r="H471" s="17"/>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17"/>
      <c r="AG471" s="17"/>
      <c r="AH471" s="17"/>
      <c r="AI471" s="17"/>
      <c r="AJ471" s="17"/>
      <c r="AK471" s="17"/>
      <c r="AL471" s="17"/>
      <c r="AM471" s="17"/>
      <c r="AN471" s="17"/>
      <c r="AO471" s="17"/>
      <c r="AP471" s="17"/>
      <c r="AQ471" s="17"/>
      <c r="AR471" s="17"/>
      <c r="AS471" s="17"/>
      <c r="AT471" s="17"/>
      <c r="AU471" s="1"/>
      <c r="AV471" s="1"/>
      <c r="AW471" s="1"/>
      <c r="AX471" s="1"/>
      <c r="AY471" s="1"/>
      <c r="AZ471" s="1"/>
      <c r="BA471" s="1"/>
      <c r="BB471" s="1"/>
      <c r="BC471" s="1"/>
      <c r="BD471" s="1"/>
    </row>
    <row r="472" spans="1:57" ht="15" customHeight="1" x14ac:dyDescent="0.25">
      <c r="A472" s="3"/>
      <c r="B472" s="17"/>
      <c r="C472" s="17"/>
      <c r="D472" s="17"/>
      <c r="E472" s="17"/>
      <c r="F472" s="17"/>
      <c r="G472" s="17"/>
      <c r="H472" s="17"/>
      <c r="I472" s="168" t="s">
        <v>146</v>
      </c>
      <c r="J472" s="173"/>
      <c r="K472" s="173"/>
      <c r="L472" s="173"/>
      <c r="M472" s="173"/>
      <c r="N472" s="173"/>
      <c r="O472" s="173"/>
      <c r="P472" s="173"/>
      <c r="Q472" s="28"/>
      <c r="R472" s="203" t="s">
        <v>147</v>
      </c>
      <c r="S472" s="173"/>
      <c r="T472" s="173"/>
      <c r="U472" s="173"/>
      <c r="V472" s="22"/>
      <c r="W472" s="168" t="s">
        <v>148</v>
      </c>
      <c r="X472" s="103"/>
      <c r="Y472" s="103"/>
      <c r="Z472" s="103"/>
      <c r="AA472" s="103"/>
      <c r="AB472" s="103"/>
      <c r="AC472" s="103"/>
      <c r="AD472" s="103"/>
      <c r="AE472" s="103"/>
      <c r="AF472" s="173"/>
      <c r="AG472" s="173"/>
      <c r="AH472" s="17"/>
      <c r="AI472" s="13"/>
      <c r="AJ472" s="19"/>
      <c r="AK472" s="19"/>
      <c r="AL472" s="19"/>
      <c r="AM472" s="19"/>
      <c r="AN472" s="19"/>
      <c r="AO472" s="19"/>
      <c r="AP472" s="19"/>
      <c r="AQ472" s="19"/>
      <c r="AR472" s="17"/>
      <c r="AS472" s="17"/>
      <c r="AT472" s="17"/>
      <c r="AU472" s="1"/>
      <c r="AV472" s="1"/>
      <c r="AW472" s="1"/>
      <c r="AX472" s="1"/>
      <c r="AY472" s="1"/>
      <c r="AZ472" s="1"/>
      <c r="BA472" s="1"/>
      <c r="BB472" s="1"/>
      <c r="BC472" s="1"/>
      <c r="BD472" s="1"/>
    </row>
    <row r="473" spans="1:57" ht="15" customHeight="1" x14ac:dyDescent="0.25">
      <c r="A473" s="3"/>
      <c r="B473" s="17"/>
      <c r="C473" s="17"/>
      <c r="D473" s="17"/>
      <c r="E473" s="17"/>
      <c r="F473" s="17"/>
      <c r="G473" s="17"/>
      <c r="H473" s="17"/>
      <c r="I473" s="173"/>
      <c r="J473" s="173"/>
      <c r="K473" s="173"/>
      <c r="L473" s="173"/>
      <c r="M473" s="173"/>
      <c r="N473" s="173"/>
      <c r="O473" s="173"/>
      <c r="P473" s="173"/>
      <c r="Q473" s="28"/>
      <c r="R473" s="173"/>
      <c r="S473" s="173"/>
      <c r="T473" s="173"/>
      <c r="U473" s="173"/>
      <c r="V473" s="22"/>
      <c r="W473" s="103"/>
      <c r="X473" s="103"/>
      <c r="Y473" s="103"/>
      <c r="Z473" s="103"/>
      <c r="AA473" s="103"/>
      <c r="AB473" s="103"/>
      <c r="AC473" s="103"/>
      <c r="AD473" s="103"/>
      <c r="AE473" s="103"/>
      <c r="AF473" s="173"/>
      <c r="AG473" s="173"/>
      <c r="AH473" s="17"/>
      <c r="AI473" s="19"/>
      <c r="AJ473" s="19"/>
      <c r="AK473" s="19"/>
      <c r="AL473" s="19"/>
      <c r="AM473" s="19"/>
      <c r="AN473" s="19"/>
      <c r="AO473" s="19"/>
      <c r="AP473" s="19"/>
      <c r="AQ473" s="19"/>
      <c r="AR473" s="17"/>
      <c r="AS473" s="17"/>
      <c r="AT473" s="17"/>
      <c r="AU473" s="1"/>
      <c r="AV473" s="1"/>
      <c r="AW473" s="1"/>
      <c r="AX473" s="1"/>
      <c r="AY473" s="1"/>
      <c r="AZ473" s="1"/>
      <c r="BA473" s="1"/>
      <c r="BB473" s="1"/>
      <c r="BC473" s="1"/>
      <c r="BD473" s="1"/>
    </row>
    <row r="474" spans="1:57" ht="2.25" customHeight="1" x14ac:dyDescent="0.25">
      <c r="A474" s="3"/>
      <c r="B474" s="17"/>
      <c r="C474" s="17"/>
      <c r="D474" s="17"/>
      <c r="E474" s="17"/>
      <c r="F474" s="17"/>
      <c r="G474" s="17"/>
      <c r="H474" s="17"/>
      <c r="I474" s="17"/>
      <c r="J474" s="17"/>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17"/>
      <c r="AI474" s="17"/>
      <c r="AJ474" s="17"/>
      <c r="AK474" s="17"/>
      <c r="AL474" s="17"/>
      <c r="AM474" s="17"/>
      <c r="AN474" s="17"/>
      <c r="AO474" s="17"/>
      <c r="AP474" s="17"/>
      <c r="AQ474" s="17"/>
      <c r="AR474" s="17"/>
      <c r="AS474" s="17"/>
      <c r="AT474" s="17"/>
      <c r="AU474" s="1"/>
      <c r="AV474" s="1"/>
      <c r="AW474" s="1"/>
      <c r="AX474" s="1"/>
      <c r="AY474" s="1"/>
      <c r="AZ474" s="1"/>
      <c r="BA474" s="1"/>
      <c r="BB474" s="1"/>
      <c r="BC474" s="1"/>
      <c r="BD474" s="1"/>
    </row>
    <row r="475" spans="1:57" ht="15" customHeight="1" x14ac:dyDescent="0.25">
      <c r="A475" s="3"/>
      <c r="B475" s="110" t="s">
        <v>175</v>
      </c>
      <c r="C475" s="110"/>
      <c r="D475" s="110"/>
      <c r="E475" s="110"/>
      <c r="F475" s="110"/>
      <c r="G475" s="110"/>
      <c r="H475" s="180"/>
      <c r="I475" s="175"/>
      <c r="J475" s="176"/>
      <c r="K475" s="176"/>
      <c r="L475" s="176"/>
      <c r="M475" s="176"/>
      <c r="N475" s="177"/>
      <c r="O475" s="157" t="s">
        <v>149</v>
      </c>
      <c r="P475" s="157"/>
      <c r="Q475" s="28"/>
      <c r="R475" s="181"/>
      <c r="S475" s="182"/>
      <c r="T475" s="182"/>
      <c r="U475" s="183"/>
      <c r="V475" s="17"/>
      <c r="W475" s="28"/>
      <c r="X475" s="28"/>
      <c r="Y475" s="28"/>
      <c r="Z475" s="120">
        <f>IF(R475=0,I475,IF(R475&lt;1920,I475*0.7,IF(R475&lt;1970,I475*0.9,I475)))</f>
        <v>0</v>
      </c>
      <c r="AA475" s="121"/>
      <c r="AB475" s="121"/>
      <c r="AC475" s="121"/>
      <c r="AD475" s="121"/>
      <c r="AE475" s="122"/>
      <c r="AF475" s="157" t="s">
        <v>149</v>
      </c>
      <c r="AG475" s="157"/>
      <c r="AH475" s="17"/>
      <c r="AI475" s="17"/>
      <c r="AJ475" s="17"/>
      <c r="AK475" s="17"/>
      <c r="AL475" s="17"/>
      <c r="AM475" s="17"/>
      <c r="AN475" s="17"/>
      <c r="AO475" s="17"/>
      <c r="AP475" s="17"/>
      <c r="AQ475" s="17"/>
      <c r="AR475" s="17"/>
      <c r="AS475" s="17"/>
      <c r="AT475" s="17"/>
      <c r="AU475" s="1"/>
      <c r="AV475" s="1"/>
      <c r="AW475" s="1"/>
      <c r="AX475" s="1"/>
      <c r="AY475" s="1"/>
      <c r="AZ475" s="1"/>
      <c r="BA475" s="1"/>
      <c r="BB475" s="1"/>
      <c r="BC475" s="1"/>
      <c r="BD475" s="1"/>
      <c r="BE475" s="66"/>
    </row>
    <row r="476" spans="1:57" ht="2.25" customHeight="1" x14ac:dyDescent="0.25">
      <c r="A476" s="3"/>
      <c r="B476" s="17"/>
      <c r="C476" s="17"/>
      <c r="D476" s="17"/>
      <c r="E476" s="17"/>
      <c r="F476" s="17"/>
      <c r="G476" s="17"/>
      <c r="H476" s="17"/>
      <c r="I476" s="17"/>
      <c r="J476" s="17"/>
      <c r="K476" s="28"/>
      <c r="L476" s="28"/>
      <c r="M476" s="28"/>
      <c r="N476" s="28"/>
      <c r="O476" s="28"/>
      <c r="P476" s="28"/>
      <c r="Q476" s="28"/>
      <c r="R476" s="28"/>
      <c r="S476" s="28"/>
      <c r="T476" s="28"/>
      <c r="U476" s="28"/>
      <c r="V476" s="28"/>
      <c r="W476" s="28"/>
      <c r="X476" s="28"/>
      <c r="Y476" s="17"/>
      <c r="Z476" s="17"/>
      <c r="AA476" s="17"/>
      <c r="AB476" s="17"/>
      <c r="AC476" s="17"/>
      <c r="AD476" s="17"/>
      <c r="AE476" s="28"/>
      <c r="AF476" s="28"/>
      <c r="AG476" s="28"/>
      <c r="AH476" s="17"/>
      <c r="AI476" s="17"/>
      <c r="AJ476" s="17"/>
      <c r="AK476" s="17"/>
      <c r="AL476" s="17"/>
      <c r="AM476" s="17"/>
      <c r="AN476" s="17"/>
      <c r="AO476" s="17"/>
      <c r="AP476" s="17"/>
      <c r="AQ476" s="17"/>
      <c r="AR476" s="17"/>
      <c r="AS476" s="17"/>
      <c r="AT476" s="17"/>
      <c r="AU476" s="1"/>
      <c r="AV476" s="1"/>
      <c r="AW476" s="1"/>
      <c r="AX476" s="1"/>
      <c r="AY476" s="1"/>
      <c r="AZ476" s="1"/>
      <c r="BA476" s="1"/>
      <c r="BB476" s="1"/>
      <c r="BC476" s="1"/>
      <c r="BD476" s="1"/>
    </row>
    <row r="477" spans="1:57" ht="15" customHeight="1" x14ac:dyDescent="0.25">
      <c r="A477" s="3"/>
      <c r="B477" s="110" t="s">
        <v>180</v>
      </c>
      <c r="C477" s="110"/>
      <c r="D477" s="110"/>
      <c r="E477" s="110"/>
      <c r="F477" s="110"/>
      <c r="G477" s="110"/>
      <c r="H477" s="180"/>
      <c r="I477" s="175"/>
      <c r="J477" s="176"/>
      <c r="K477" s="176"/>
      <c r="L477" s="176"/>
      <c r="M477" s="176"/>
      <c r="N477" s="177"/>
      <c r="O477" s="157" t="s">
        <v>149</v>
      </c>
      <c r="P477" s="157"/>
      <c r="Q477" s="28"/>
      <c r="R477" s="181"/>
      <c r="S477" s="182"/>
      <c r="T477" s="182"/>
      <c r="U477" s="183"/>
      <c r="V477" s="17"/>
      <c r="W477" s="28"/>
      <c r="X477" s="28"/>
      <c r="Y477" s="17"/>
      <c r="Z477" s="120">
        <f>IF(R477=0,I477,IF(R477&lt;1920,I477*0.7,IF(R477&lt;1970,I477*0.9,I477)))</f>
        <v>0</v>
      </c>
      <c r="AA477" s="121"/>
      <c r="AB477" s="121"/>
      <c r="AC477" s="121"/>
      <c r="AD477" s="121"/>
      <c r="AE477" s="122"/>
      <c r="AF477" s="157" t="s">
        <v>149</v>
      </c>
      <c r="AG477" s="157"/>
      <c r="AH477" s="17"/>
      <c r="AI477" s="17"/>
      <c r="AJ477" s="17"/>
      <c r="AK477" s="17"/>
      <c r="AL477" s="17"/>
      <c r="AM477" s="17"/>
      <c r="AN477" s="17"/>
      <c r="AO477" s="17"/>
      <c r="AP477" s="17"/>
      <c r="AQ477" s="17"/>
      <c r="AR477" s="17"/>
      <c r="AS477" s="17"/>
      <c r="AT477" s="17"/>
      <c r="AU477" s="1"/>
      <c r="AV477" s="1"/>
      <c r="AW477" s="1"/>
      <c r="AX477" s="1"/>
      <c r="AY477" s="1"/>
      <c r="AZ477" s="1"/>
      <c r="BA477" s="1"/>
      <c r="BB477" s="1"/>
      <c r="BC477" s="1"/>
      <c r="BD477" s="1"/>
      <c r="BE477" s="66"/>
    </row>
    <row r="478" spans="1:57" ht="2.25" customHeight="1" x14ac:dyDescent="0.25">
      <c r="A478" s="3"/>
      <c r="B478" s="17"/>
      <c r="C478" s="17"/>
      <c r="D478" s="17"/>
      <c r="E478" s="17"/>
      <c r="F478" s="17"/>
      <c r="G478" s="17"/>
      <c r="H478" s="17"/>
      <c r="I478" s="17"/>
      <c r="J478" s="17"/>
      <c r="K478" s="28"/>
      <c r="L478" s="28"/>
      <c r="M478" s="28"/>
      <c r="N478" s="28"/>
      <c r="O478" s="28"/>
      <c r="P478" s="28"/>
      <c r="Q478" s="28"/>
      <c r="R478" s="28"/>
      <c r="S478" s="28"/>
      <c r="T478" s="28"/>
      <c r="U478" s="28"/>
      <c r="V478" s="28"/>
      <c r="W478" s="28"/>
      <c r="X478" s="28"/>
      <c r="Y478" s="17"/>
      <c r="Z478" s="17"/>
      <c r="AA478" s="17"/>
      <c r="AB478" s="17"/>
      <c r="AC478" s="17"/>
      <c r="AD478" s="17"/>
      <c r="AE478" s="28"/>
      <c r="AF478" s="28"/>
      <c r="AG478" s="28"/>
      <c r="AH478" s="17"/>
      <c r="AI478" s="17"/>
      <c r="AJ478" s="17"/>
      <c r="AK478" s="17"/>
      <c r="AL478" s="17"/>
      <c r="AM478" s="17"/>
      <c r="AN478" s="17"/>
      <c r="AO478" s="17"/>
      <c r="AP478" s="17"/>
      <c r="AQ478" s="17"/>
      <c r="AR478" s="17"/>
      <c r="AS478" s="17"/>
      <c r="AT478" s="17"/>
      <c r="AU478" s="1"/>
      <c r="AV478" s="1"/>
      <c r="AW478" s="1"/>
      <c r="AX478" s="1"/>
      <c r="AY478" s="1"/>
      <c r="AZ478" s="1"/>
      <c r="BA478" s="1"/>
      <c r="BB478" s="1"/>
      <c r="BC478" s="1"/>
      <c r="BD478" s="1"/>
    </row>
    <row r="479" spans="1:57" ht="15" customHeight="1" x14ac:dyDescent="0.25">
      <c r="A479" s="3"/>
      <c r="B479" s="110" t="s">
        <v>178</v>
      </c>
      <c r="C479" s="110"/>
      <c r="D479" s="110"/>
      <c r="E479" s="110"/>
      <c r="F479" s="110"/>
      <c r="G479" s="110"/>
      <c r="H479" s="180"/>
      <c r="I479" s="175"/>
      <c r="J479" s="176"/>
      <c r="K479" s="176"/>
      <c r="L479" s="176"/>
      <c r="M479" s="176"/>
      <c r="N479" s="177"/>
      <c r="O479" s="157" t="s">
        <v>149</v>
      </c>
      <c r="P479" s="157"/>
      <c r="Q479" s="28"/>
      <c r="R479" s="181"/>
      <c r="S479" s="182"/>
      <c r="T479" s="182"/>
      <c r="U479" s="183"/>
      <c r="V479" s="17"/>
      <c r="W479" s="28"/>
      <c r="X479" s="28"/>
      <c r="Y479" s="17"/>
      <c r="Z479" s="120">
        <f>IF(R479=0,I479,IF(R479&lt;1920,I479*0.7,IF(R479&lt;1970,I479*0.9,I479)))</f>
        <v>0</v>
      </c>
      <c r="AA479" s="121"/>
      <c r="AB479" s="121"/>
      <c r="AC479" s="121"/>
      <c r="AD479" s="121"/>
      <c r="AE479" s="122"/>
      <c r="AF479" s="157" t="s">
        <v>149</v>
      </c>
      <c r="AG479" s="157"/>
      <c r="AH479" s="17"/>
      <c r="AI479" s="17"/>
      <c r="AJ479" s="17"/>
      <c r="AK479" s="17"/>
      <c r="AL479" s="17"/>
      <c r="AM479" s="17"/>
      <c r="AN479" s="17"/>
      <c r="AO479" s="17"/>
      <c r="AP479" s="17"/>
      <c r="AQ479" s="17"/>
      <c r="AR479" s="17"/>
      <c r="AS479" s="17"/>
      <c r="AT479" s="17"/>
      <c r="AU479" s="1"/>
      <c r="AV479" s="1"/>
      <c r="AW479" s="1"/>
      <c r="AX479" s="1"/>
      <c r="AY479" s="1"/>
      <c r="AZ479" s="1"/>
      <c r="BA479" s="1"/>
      <c r="BB479" s="1"/>
      <c r="BC479" s="1"/>
      <c r="BD479" s="1"/>
      <c r="BE479" s="66"/>
    </row>
    <row r="480" spans="1:57" ht="15" customHeight="1" x14ac:dyDescent="0.25">
      <c r="A480" s="3"/>
      <c r="B480" s="17"/>
      <c r="C480" s="17"/>
      <c r="D480" s="17"/>
      <c r="E480" s="17"/>
      <c r="F480" s="17"/>
      <c r="G480" s="17"/>
      <c r="H480" s="17"/>
      <c r="I480" s="17"/>
      <c r="J480" s="17"/>
      <c r="K480" s="28"/>
      <c r="L480" s="28"/>
      <c r="M480" s="28"/>
      <c r="N480" s="28"/>
      <c r="O480" s="28"/>
      <c r="P480" s="28"/>
      <c r="Q480" s="28"/>
      <c r="R480" s="28"/>
      <c r="S480" s="28"/>
      <c r="T480" s="28"/>
      <c r="U480" s="28"/>
      <c r="V480" s="28"/>
      <c r="W480" s="28"/>
      <c r="X480" s="28"/>
      <c r="Y480" s="17"/>
      <c r="Z480" s="17"/>
      <c r="AA480" s="17"/>
      <c r="AB480" s="17"/>
      <c r="AC480" s="17"/>
      <c r="AD480" s="17"/>
      <c r="AE480" s="28"/>
      <c r="AF480" s="28"/>
      <c r="AG480" s="28"/>
      <c r="AH480" s="17"/>
      <c r="AI480" s="17"/>
      <c r="AJ480" s="17"/>
      <c r="AK480" s="17"/>
      <c r="AL480" s="17"/>
      <c r="AM480" s="17"/>
      <c r="AN480" s="17"/>
      <c r="AO480" s="17"/>
      <c r="AP480" s="17"/>
      <c r="AQ480" s="17"/>
      <c r="AR480" s="17"/>
      <c r="AS480" s="17"/>
      <c r="AT480" s="17"/>
      <c r="AU480" s="1"/>
      <c r="AV480" s="1"/>
      <c r="AW480" s="1"/>
      <c r="AX480" s="1"/>
      <c r="AY480" s="1"/>
      <c r="AZ480" s="1"/>
      <c r="BA480" s="1"/>
      <c r="BB480" s="1"/>
      <c r="BC480" s="1"/>
      <c r="BD480" s="1"/>
    </row>
    <row r="481" spans="1:56" ht="15" customHeight="1" x14ac:dyDescent="0.25">
      <c r="A481" s="3">
        <v>47</v>
      </c>
      <c r="B481" s="172" t="s">
        <v>181</v>
      </c>
      <c r="C481" s="172"/>
      <c r="D481" s="172"/>
      <c r="E481" s="172"/>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
      <c r="AR481" s="17"/>
      <c r="AS481" s="17"/>
      <c r="AT481" s="17"/>
      <c r="AU481" s="1"/>
      <c r="AV481" s="1"/>
      <c r="AW481" s="1"/>
      <c r="AX481" s="1"/>
      <c r="AY481" s="1"/>
      <c r="AZ481" s="1"/>
      <c r="BA481" s="1"/>
      <c r="BB481" s="1"/>
      <c r="BC481" s="1"/>
      <c r="BD481" s="1"/>
    </row>
    <row r="482" spans="1:56" ht="2.25" customHeight="1" x14ac:dyDescent="0.25">
      <c r="A482" s="3"/>
      <c r="B482" s="22"/>
      <c r="C482" s="22"/>
      <c r="D482" s="22"/>
      <c r="E482" s="22"/>
      <c r="F482" s="22"/>
      <c r="G482" s="22"/>
      <c r="H482" s="8"/>
      <c r="I482" s="9"/>
      <c r="J482" s="9"/>
      <c r="K482" s="9"/>
      <c r="L482" s="9"/>
      <c r="M482" s="9"/>
      <c r="N482" s="9"/>
      <c r="O482" s="17"/>
      <c r="P482" s="17"/>
      <c r="Q482" s="17"/>
      <c r="R482" s="10"/>
      <c r="S482" s="10"/>
      <c r="T482" s="10"/>
      <c r="U482" s="10"/>
      <c r="V482" s="17"/>
      <c r="W482" s="17"/>
      <c r="X482" s="17"/>
      <c r="Y482" s="11"/>
      <c r="Z482" s="11"/>
      <c r="AA482" s="11"/>
      <c r="AB482" s="11"/>
      <c r="AC482" s="11"/>
      <c r="AD482" s="11"/>
      <c r="AE482" s="28"/>
      <c r="AF482" s="28"/>
      <c r="AG482" s="12"/>
      <c r="AH482" s="12"/>
      <c r="AI482" s="12"/>
      <c r="AJ482" s="12"/>
      <c r="AK482" s="12"/>
      <c r="AL482" s="12"/>
      <c r="AM482" s="12"/>
      <c r="AN482" s="12"/>
      <c r="AO482" s="17"/>
      <c r="AP482" s="17"/>
      <c r="AQ482" s="17"/>
      <c r="AR482" s="17"/>
      <c r="AS482" s="17"/>
      <c r="AT482" s="17"/>
      <c r="AU482" s="1"/>
      <c r="AV482" s="1"/>
      <c r="AW482" s="1"/>
      <c r="AX482" s="1"/>
      <c r="AY482" s="1"/>
      <c r="AZ482" s="1"/>
      <c r="BA482" s="1"/>
      <c r="BB482" s="1"/>
      <c r="BC482" s="1"/>
      <c r="BD482" s="1"/>
    </row>
    <row r="483" spans="1:56" ht="15" customHeight="1" x14ac:dyDescent="0.25">
      <c r="A483" s="3"/>
      <c r="B483" s="178" t="s">
        <v>175</v>
      </c>
      <c r="C483" s="178"/>
      <c r="D483" s="178"/>
      <c r="E483" s="178"/>
      <c r="F483" s="178"/>
      <c r="G483" s="178"/>
      <c r="H483" s="178"/>
      <c r="I483" s="28"/>
      <c r="J483" s="120">
        <f>IF(Z462-Z475&lt;0,0,Z462-Z475)</f>
        <v>0</v>
      </c>
      <c r="K483" s="121"/>
      <c r="L483" s="121"/>
      <c r="M483" s="122"/>
      <c r="N483" s="157" t="s">
        <v>149</v>
      </c>
      <c r="O483" s="157"/>
      <c r="P483" s="28"/>
      <c r="Q483" s="28"/>
      <c r="R483" s="10"/>
      <c r="S483" s="10"/>
      <c r="T483" s="10"/>
      <c r="U483" s="10"/>
      <c r="V483" s="17"/>
      <c r="W483" s="28"/>
      <c r="X483" s="28"/>
      <c r="Y483" s="17"/>
      <c r="Z483" s="11"/>
      <c r="AA483" s="11"/>
      <c r="AB483" s="11"/>
      <c r="AC483" s="11"/>
      <c r="AD483" s="11"/>
      <c r="AE483" s="11"/>
      <c r="AF483" s="28"/>
      <c r="AG483" s="28"/>
      <c r="AH483" s="17"/>
      <c r="AI483" s="17"/>
      <c r="AJ483" s="17"/>
      <c r="AK483" s="17"/>
      <c r="AL483" s="17"/>
      <c r="AM483" s="17"/>
      <c r="AN483" s="17"/>
      <c r="AO483" s="17"/>
      <c r="AP483" s="17"/>
      <c r="AQ483" s="17"/>
      <c r="AR483" s="17"/>
      <c r="AS483" s="17"/>
      <c r="AT483" s="17"/>
      <c r="AU483" s="1"/>
      <c r="AV483" s="1"/>
      <c r="AW483" s="1"/>
      <c r="AX483" s="1"/>
      <c r="AY483" s="1"/>
      <c r="AZ483" s="1"/>
      <c r="BA483" s="1"/>
      <c r="BB483" s="1"/>
      <c r="BC483" s="1"/>
      <c r="BD483" s="1"/>
    </row>
    <row r="484" spans="1:56" ht="2.25" customHeight="1" x14ac:dyDescent="0.25">
      <c r="A484" s="3"/>
      <c r="B484" s="28"/>
      <c r="C484" s="28"/>
      <c r="D484" s="28"/>
      <c r="E484" s="28"/>
      <c r="F484" s="28"/>
      <c r="G484" s="28"/>
      <c r="H484" s="28"/>
      <c r="I484" s="28"/>
      <c r="J484" s="9"/>
      <c r="K484" s="9"/>
      <c r="L484" s="9"/>
      <c r="M484" s="9"/>
      <c r="N484" s="9"/>
      <c r="O484" s="17"/>
      <c r="P484" s="17"/>
      <c r="Q484" s="17"/>
      <c r="R484" s="10"/>
      <c r="S484" s="10"/>
      <c r="T484" s="10"/>
      <c r="U484" s="10"/>
      <c r="V484" s="17"/>
      <c r="W484" s="17"/>
      <c r="X484" s="17"/>
      <c r="Y484" s="11"/>
      <c r="Z484" s="11"/>
      <c r="AA484" s="11"/>
      <c r="AB484" s="11"/>
      <c r="AC484" s="11"/>
      <c r="AD484" s="11"/>
      <c r="AE484" s="28"/>
      <c r="AF484" s="28"/>
      <c r="AG484" s="12"/>
      <c r="AH484" s="12"/>
      <c r="AI484" s="12"/>
      <c r="AJ484" s="12"/>
      <c r="AK484" s="12"/>
      <c r="AL484" s="12"/>
      <c r="AM484" s="12"/>
      <c r="AN484" s="12"/>
      <c r="AO484" s="17"/>
      <c r="AP484" s="17"/>
      <c r="AQ484" s="17"/>
      <c r="AR484" s="17"/>
      <c r="AS484" s="17"/>
      <c r="AT484" s="17"/>
      <c r="AU484" s="1"/>
      <c r="AV484" s="1"/>
      <c r="AW484" s="1"/>
      <c r="AX484" s="1"/>
      <c r="AY484" s="1"/>
      <c r="AZ484" s="1"/>
      <c r="BA484" s="1"/>
      <c r="BB484" s="1"/>
      <c r="BC484" s="1"/>
      <c r="BD484" s="1"/>
    </row>
    <row r="485" spans="1:56" ht="15" customHeight="1" x14ac:dyDescent="0.25">
      <c r="A485" s="3"/>
      <c r="B485" s="178" t="s">
        <v>180</v>
      </c>
      <c r="C485" s="178"/>
      <c r="D485" s="178"/>
      <c r="E485" s="178"/>
      <c r="F485" s="178"/>
      <c r="G485" s="178"/>
      <c r="H485" s="178"/>
      <c r="I485" s="28"/>
      <c r="J485" s="120">
        <f>IF(Z464-Z477&lt;0,0,Z464-Z477)</f>
        <v>0</v>
      </c>
      <c r="K485" s="121"/>
      <c r="L485" s="121"/>
      <c r="M485" s="122"/>
      <c r="N485" s="157" t="s">
        <v>149</v>
      </c>
      <c r="O485" s="157"/>
      <c r="P485" s="28"/>
      <c r="Q485" s="28"/>
      <c r="R485" s="10"/>
      <c r="S485" s="10"/>
      <c r="T485" s="10"/>
      <c r="U485" s="10"/>
      <c r="V485" s="17"/>
      <c r="W485" s="28"/>
      <c r="X485" s="28"/>
      <c r="Y485" s="17"/>
      <c r="Z485" s="11"/>
      <c r="AA485" s="11"/>
      <c r="AB485" s="11"/>
      <c r="AC485" s="11"/>
      <c r="AD485" s="11"/>
      <c r="AE485" s="11"/>
      <c r="AF485" s="28"/>
      <c r="AG485" s="28"/>
      <c r="AH485" s="17"/>
      <c r="AI485" s="17"/>
      <c r="AJ485" s="17"/>
      <c r="AK485" s="17"/>
      <c r="AL485" s="17"/>
      <c r="AM485" s="17"/>
      <c r="AN485" s="17"/>
      <c r="AO485" s="17"/>
      <c r="AP485" s="17"/>
      <c r="AQ485" s="17"/>
      <c r="AR485" s="17"/>
      <c r="AS485" s="17"/>
      <c r="AT485" s="17"/>
      <c r="AU485" s="1"/>
      <c r="AV485" s="1"/>
      <c r="AW485" s="1"/>
      <c r="AX485" s="1"/>
      <c r="AY485" s="1"/>
      <c r="AZ485" s="1"/>
      <c r="BA485" s="1"/>
      <c r="BB485" s="1"/>
      <c r="BC485" s="1"/>
      <c r="BD485" s="1"/>
    </row>
    <row r="486" spans="1:56" ht="2.25" customHeight="1" x14ac:dyDescent="0.25">
      <c r="A486" s="3"/>
      <c r="B486" s="28"/>
      <c r="C486" s="28"/>
      <c r="D486" s="28"/>
      <c r="E486" s="28"/>
      <c r="F486" s="28"/>
      <c r="G486" s="28"/>
      <c r="H486" s="28"/>
      <c r="I486" s="28"/>
      <c r="J486" s="9"/>
      <c r="K486" s="9"/>
      <c r="L486" s="9"/>
      <c r="M486" s="9"/>
      <c r="N486" s="9"/>
      <c r="O486" s="17"/>
      <c r="P486" s="17"/>
      <c r="Q486" s="17"/>
      <c r="R486" s="10"/>
      <c r="S486" s="10"/>
      <c r="T486" s="10"/>
      <c r="U486" s="10"/>
      <c r="V486" s="17"/>
      <c r="W486" s="17"/>
      <c r="X486" s="17"/>
      <c r="Y486" s="11"/>
      <c r="Z486" s="11"/>
      <c r="AA486" s="11"/>
      <c r="AB486" s="11"/>
      <c r="AC486" s="11"/>
      <c r="AD486" s="11"/>
      <c r="AE486" s="28"/>
      <c r="AF486" s="28"/>
      <c r="AG486" s="12"/>
      <c r="AH486" s="12"/>
      <c r="AI486" s="12"/>
      <c r="AJ486" s="12"/>
      <c r="AK486" s="12"/>
      <c r="AL486" s="12"/>
      <c r="AM486" s="12"/>
      <c r="AN486" s="12"/>
      <c r="AO486" s="17"/>
      <c r="AP486" s="17"/>
      <c r="AQ486" s="17"/>
      <c r="AR486" s="17"/>
      <c r="AS486" s="17"/>
      <c r="AT486" s="17"/>
      <c r="AU486" s="1"/>
      <c r="AV486" s="1"/>
      <c r="AW486" s="1"/>
      <c r="AX486" s="1"/>
      <c r="AY486" s="1"/>
      <c r="AZ486" s="1"/>
      <c r="BA486" s="1"/>
      <c r="BB486" s="1"/>
      <c r="BC486" s="1"/>
      <c r="BD486" s="1"/>
    </row>
    <row r="487" spans="1:56" ht="15" customHeight="1" x14ac:dyDescent="0.25">
      <c r="A487" s="3"/>
      <c r="B487" s="178" t="s">
        <v>178</v>
      </c>
      <c r="C487" s="178"/>
      <c r="D487" s="178"/>
      <c r="E487" s="178"/>
      <c r="F487" s="178"/>
      <c r="G487" s="178"/>
      <c r="H487" s="178"/>
      <c r="I487" s="28"/>
      <c r="J487" s="120">
        <f>IF(Z466-Z479&lt;0,0,Z466-Z479)</f>
        <v>0</v>
      </c>
      <c r="K487" s="121"/>
      <c r="L487" s="121"/>
      <c r="M487" s="122"/>
      <c r="N487" s="157" t="s">
        <v>149</v>
      </c>
      <c r="O487" s="157"/>
      <c r="P487" s="28"/>
      <c r="Q487" s="28"/>
      <c r="R487" s="10"/>
      <c r="S487" s="10"/>
      <c r="T487" s="10"/>
      <c r="U487" s="10"/>
      <c r="V487" s="17"/>
      <c r="W487" s="28"/>
      <c r="X487" s="28"/>
      <c r="Y487" s="17"/>
      <c r="Z487" s="11"/>
      <c r="AA487" s="11"/>
      <c r="AB487" s="11"/>
      <c r="AC487" s="11"/>
      <c r="AD487" s="11"/>
      <c r="AE487" s="11"/>
      <c r="AF487" s="28"/>
      <c r="AG487" s="28"/>
      <c r="AH487" s="17"/>
      <c r="AI487" s="17"/>
      <c r="AJ487" s="17"/>
      <c r="AK487" s="17"/>
      <c r="AL487" s="17"/>
      <c r="AM487" s="17"/>
      <c r="AN487" s="17"/>
      <c r="AO487" s="17"/>
      <c r="AP487" s="17"/>
      <c r="AQ487" s="17"/>
      <c r="AR487" s="17"/>
      <c r="AS487" s="17"/>
      <c r="AT487" s="17"/>
      <c r="AU487" s="1"/>
      <c r="AV487" s="1"/>
      <c r="AW487" s="1"/>
      <c r="AX487" s="1"/>
      <c r="AY487" s="1"/>
      <c r="AZ487" s="1"/>
      <c r="BA487" s="1"/>
      <c r="BB487" s="1"/>
      <c r="BC487" s="1"/>
      <c r="BD487" s="1"/>
    </row>
    <row r="488" spans="1:56" ht="15" customHeight="1" x14ac:dyDescent="0.25">
      <c r="A488" s="3"/>
      <c r="B488" s="28"/>
      <c r="C488" s="28"/>
      <c r="D488" s="28"/>
      <c r="E488" s="28"/>
      <c r="F488" s="28"/>
      <c r="G488" s="28"/>
      <c r="H488" s="28"/>
      <c r="I488" s="28"/>
      <c r="J488" s="9"/>
      <c r="K488" s="9"/>
      <c r="L488" s="9"/>
      <c r="M488" s="9"/>
      <c r="N488" s="9"/>
      <c r="O488" s="17"/>
      <c r="P488" s="17"/>
      <c r="Q488" s="17"/>
      <c r="R488" s="10"/>
      <c r="S488" s="10"/>
      <c r="T488" s="10"/>
      <c r="U488" s="10"/>
      <c r="V488" s="17"/>
      <c r="W488" s="17"/>
      <c r="X488" s="17"/>
      <c r="Y488" s="11"/>
      <c r="Z488" s="11"/>
      <c r="AA488" s="11"/>
      <c r="AB488" s="11"/>
      <c r="AC488" s="11"/>
      <c r="AD488" s="11"/>
      <c r="AE488" s="28"/>
      <c r="AF488" s="28"/>
      <c r="AG488" s="12"/>
      <c r="AH488" s="12"/>
      <c r="AI488" s="12"/>
      <c r="AJ488" s="12"/>
      <c r="AK488" s="12"/>
      <c r="AL488" s="12"/>
      <c r="AM488" s="12"/>
      <c r="AN488" s="12"/>
      <c r="AO488" s="17"/>
      <c r="AP488" s="17"/>
      <c r="AQ488" s="17"/>
      <c r="AR488" s="17"/>
      <c r="AS488" s="17"/>
      <c r="AT488" s="17"/>
      <c r="AU488" s="1"/>
      <c r="AV488" s="1"/>
      <c r="AW488" s="1"/>
      <c r="AX488" s="1"/>
      <c r="AY488" s="1"/>
      <c r="AZ488" s="1"/>
      <c r="BA488" s="1"/>
      <c r="BB488" s="1"/>
      <c r="BC488" s="1"/>
      <c r="BD488" s="1"/>
    </row>
    <row r="489" spans="1:56" ht="30" customHeight="1" x14ac:dyDescent="0.25">
      <c r="A489" s="3">
        <v>48</v>
      </c>
      <c r="B489" s="117" t="s">
        <v>182</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7"/>
      <c r="AR489" s="17"/>
      <c r="AS489" s="17"/>
      <c r="AT489" s="17"/>
      <c r="AU489" s="1"/>
      <c r="AV489" s="1"/>
      <c r="AW489" s="1"/>
      <c r="AX489" s="1"/>
      <c r="AY489" s="1"/>
      <c r="AZ489" s="1"/>
      <c r="BA489" s="1"/>
      <c r="BB489" s="1"/>
      <c r="BC489" s="1"/>
      <c r="BD489" s="1"/>
    </row>
    <row r="490" spans="1:56" ht="2.25" customHeight="1" x14ac:dyDescent="0.25">
      <c r="A490" s="3"/>
      <c r="B490" s="17"/>
      <c r="C490" s="17"/>
      <c r="D490" s="17"/>
      <c r="E490" s="17"/>
      <c r="F490" s="17"/>
      <c r="G490" s="17"/>
      <c r="H490" s="17"/>
      <c r="I490" s="17"/>
      <c r="J490" s="17"/>
      <c r="K490" s="17"/>
      <c r="L490" s="17"/>
      <c r="M490" s="17"/>
      <c r="N490" s="16"/>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
      <c r="AV490" s="1"/>
      <c r="AW490" s="1"/>
      <c r="AX490" s="1"/>
      <c r="AY490" s="1"/>
      <c r="AZ490" s="1"/>
      <c r="BA490" s="1"/>
      <c r="BB490" s="1"/>
      <c r="BC490" s="1"/>
      <c r="BD490" s="1"/>
    </row>
    <row r="491" spans="1:56" ht="15" customHeight="1" x14ac:dyDescent="0.25">
      <c r="A491" s="3"/>
      <c r="B491" s="17"/>
      <c r="C491" s="17"/>
      <c r="D491" s="17"/>
      <c r="E491" s="17"/>
      <c r="F491" s="17"/>
      <c r="G491" s="17"/>
      <c r="H491" s="17"/>
      <c r="I491" s="17"/>
      <c r="J491" s="17"/>
      <c r="K491" s="17"/>
      <c r="L491" s="17"/>
      <c r="M491" s="17"/>
      <c r="N491" s="17"/>
      <c r="O491" s="17"/>
      <c r="P491" s="17"/>
      <c r="Q491" s="119" t="s">
        <v>146</v>
      </c>
      <c r="R491" s="174"/>
      <c r="S491" s="174"/>
      <c r="T491" s="174"/>
      <c r="U491" s="174"/>
      <c r="V491" s="174"/>
      <c r="W491" s="174"/>
      <c r="X491" s="174"/>
      <c r="Y491" s="17"/>
      <c r="Z491" s="119" t="s">
        <v>174</v>
      </c>
      <c r="AA491" s="119"/>
      <c r="AB491" s="119"/>
      <c r="AC491" s="119"/>
      <c r="AD491" s="119"/>
      <c r="AE491" s="119"/>
      <c r="AF491" s="119"/>
      <c r="AG491" s="119"/>
      <c r="AH491" s="96"/>
      <c r="AI491" s="96"/>
      <c r="AJ491" s="17"/>
      <c r="AK491" s="17"/>
      <c r="AL491" s="17"/>
      <c r="AM491" s="17"/>
      <c r="AN491" s="17"/>
      <c r="AO491" s="17"/>
      <c r="AP491" s="17"/>
      <c r="AQ491" s="17"/>
      <c r="AR491" s="17"/>
      <c r="AS491" s="17"/>
      <c r="AT491" s="17"/>
      <c r="AU491" s="1"/>
      <c r="AV491" s="1"/>
      <c r="AW491" s="1"/>
      <c r="AX491" s="1"/>
      <c r="AY491" s="1"/>
      <c r="AZ491" s="1"/>
      <c r="BA491" s="1"/>
      <c r="BB491" s="1"/>
      <c r="BC491" s="1"/>
      <c r="BD491" s="1"/>
    </row>
    <row r="492" spans="1:56" ht="2.25" customHeight="1" x14ac:dyDescent="0.25">
      <c r="A492" s="3"/>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
      <c r="AV492" s="1"/>
      <c r="AW492" s="1"/>
      <c r="AX492" s="1"/>
      <c r="AY492" s="1"/>
      <c r="AZ492" s="1"/>
      <c r="BA492" s="1"/>
      <c r="BB492" s="1"/>
      <c r="BC492" s="1"/>
      <c r="BD492" s="1"/>
    </row>
    <row r="493" spans="1:56" ht="15" customHeight="1" x14ac:dyDescent="0.25">
      <c r="A493" s="3"/>
      <c r="B493" s="110" t="s">
        <v>167</v>
      </c>
      <c r="C493" s="96"/>
      <c r="D493" s="96"/>
      <c r="E493" s="96"/>
      <c r="F493" s="96"/>
      <c r="G493" s="96"/>
      <c r="H493" s="96"/>
      <c r="I493" s="96"/>
      <c r="J493" s="96"/>
      <c r="K493" s="96"/>
      <c r="L493" s="96"/>
      <c r="M493" s="96"/>
      <c r="N493" s="96"/>
      <c r="O493" s="96"/>
      <c r="P493" s="17"/>
      <c r="Q493" s="111"/>
      <c r="R493" s="112"/>
      <c r="S493" s="112"/>
      <c r="T493" s="112"/>
      <c r="U493" s="112"/>
      <c r="V493" s="113"/>
      <c r="W493" s="96" t="s">
        <v>149</v>
      </c>
      <c r="X493" s="96"/>
      <c r="Y493" s="17"/>
      <c r="Z493" s="114"/>
      <c r="AA493" s="115"/>
      <c r="AB493" s="115"/>
      <c r="AC493" s="115"/>
      <c r="AD493" s="115"/>
      <c r="AE493" s="115"/>
      <c r="AF493" s="115"/>
      <c r="AG493" s="116"/>
      <c r="AH493" s="96" t="s">
        <v>176</v>
      </c>
      <c r="AI493" s="96"/>
      <c r="AJ493" s="17"/>
      <c r="AK493" s="17"/>
      <c r="AL493" s="17"/>
      <c r="AM493" s="17"/>
      <c r="AN493" s="17"/>
      <c r="AO493" s="17"/>
      <c r="AP493" s="17"/>
      <c r="AQ493" s="17"/>
      <c r="AR493" s="17"/>
      <c r="AS493" s="17"/>
      <c r="AT493" s="17"/>
      <c r="AU493" s="1"/>
      <c r="AV493" s="1"/>
      <c r="AW493" s="1"/>
      <c r="AX493" s="1"/>
      <c r="AY493" s="1"/>
      <c r="AZ493" s="1"/>
      <c r="BA493" s="1"/>
      <c r="BB493" s="1"/>
      <c r="BC493" s="1"/>
      <c r="BD493" s="1"/>
    </row>
    <row r="494" spans="1:56" ht="2.25" customHeight="1" x14ac:dyDescent="0.25">
      <c r="A494" s="3"/>
      <c r="B494" s="17"/>
      <c r="C494" s="17"/>
      <c r="D494" s="17"/>
      <c r="E494" s="17"/>
      <c r="F494" s="17"/>
      <c r="G494" s="17"/>
      <c r="H494" s="17"/>
      <c r="I494" s="17"/>
      <c r="J494" s="17"/>
      <c r="K494" s="17"/>
      <c r="L494" s="17"/>
      <c r="M494" s="17"/>
      <c r="N494" s="17"/>
      <c r="O494" s="16"/>
      <c r="P494" s="16"/>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
      <c r="AV494" s="1"/>
      <c r="AW494" s="1"/>
      <c r="AX494" s="1"/>
      <c r="AY494" s="1"/>
      <c r="AZ494" s="1"/>
      <c r="BA494" s="1"/>
      <c r="BB494" s="1"/>
      <c r="BC494" s="1"/>
      <c r="BD494" s="1"/>
    </row>
    <row r="495" spans="1:56" ht="15" customHeight="1" x14ac:dyDescent="0.25">
      <c r="A495" s="3"/>
      <c r="B495" s="110" t="s">
        <v>183</v>
      </c>
      <c r="C495" s="96"/>
      <c r="D495" s="96"/>
      <c r="E495" s="96"/>
      <c r="F495" s="96"/>
      <c r="G495" s="96"/>
      <c r="H495" s="96"/>
      <c r="I495" s="96"/>
      <c r="J495" s="96"/>
      <c r="K495" s="96"/>
      <c r="L495" s="96"/>
      <c r="M495" s="96"/>
      <c r="N495" s="96"/>
      <c r="O495" s="96"/>
      <c r="P495" s="17"/>
      <c r="Q495" s="111"/>
      <c r="R495" s="112"/>
      <c r="S495" s="112"/>
      <c r="T495" s="112"/>
      <c r="U495" s="112"/>
      <c r="V495" s="113"/>
      <c r="W495" s="96" t="s">
        <v>149</v>
      </c>
      <c r="X495" s="96"/>
      <c r="Y495" s="17"/>
      <c r="Z495" s="114"/>
      <c r="AA495" s="115"/>
      <c r="AB495" s="115"/>
      <c r="AC495" s="115"/>
      <c r="AD495" s="115"/>
      <c r="AE495" s="115"/>
      <c r="AF495" s="115"/>
      <c r="AG495" s="116"/>
      <c r="AH495" s="96" t="s">
        <v>176</v>
      </c>
      <c r="AI495" s="96"/>
      <c r="AJ495" s="17"/>
      <c r="AK495" s="17"/>
      <c r="AL495" s="17"/>
      <c r="AM495" s="17"/>
      <c r="AN495" s="17"/>
      <c r="AO495" s="17"/>
      <c r="AP495" s="17"/>
      <c r="AQ495" s="17"/>
      <c r="AR495" s="17"/>
      <c r="AS495" s="17"/>
      <c r="AT495" s="17"/>
      <c r="AU495" s="1"/>
      <c r="AV495" s="1"/>
      <c r="AW495" s="1"/>
      <c r="AX495" s="1"/>
      <c r="AY495" s="1"/>
      <c r="AZ495" s="1"/>
      <c r="BA495" s="1"/>
      <c r="BB495" s="1"/>
      <c r="BC495" s="1"/>
      <c r="BD495" s="1"/>
    </row>
    <row r="496" spans="1:56" ht="2.25" customHeight="1" x14ac:dyDescent="0.25">
      <c r="A496" s="3"/>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
      <c r="AV496" s="1"/>
      <c r="AW496" s="1"/>
      <c r="AX496" s="1"/>
      <c r="AY496" s="1"/>
      <c r="AZ496" s="1"/>
      <c r="BA496" s="1"/>
      <c r="BB496" s="1"/>
      <c r="BC496" s="1"/>
      <c r="BD496" s="1"/>
    </row>
    <row r="497" spans="1:57" ht="15" customHeight="1" x14ac:dyDescent="0.25">
      <c r="A497" s="3"/>
      <c r="B497" s="110" t="s">
        <v>168</v>
      </c>
      <c r="C497" s="96"/>
      <c r="D497" s="96"/>
      <c r="E497" s="96"/>
      <c r="F497" s="96"/>
      <c r="G497" s="96"/>
      <c r="H497" s="96"/>
      <c r="I497" s="96"/>
      <c r="J497" s="96"/>
      <c r="K497" s="96"/>
      <c r="L497" s="96"/>
      <c r="M497" s="96"/>
      <c r="N497" s="96"/>
      <c r="O497" s="96"/>
      <c r="P497" s="19"/>
      <c r="Q497" s="111"/>
      <c r="R497" s="112"/>
      <c r="S497" s="112"/>
      <c r="T497" s="112"/>
      <c r="U497" s="112"/>
      <c r="V497" s="113"/>
      <c r="W497" s="96" t="s">
        <v>149</v>
      </c>
      <c r="X497" s="96"/>
      <c r="Y497" s="17"/>
      <c r="Z497" s="114"/>
      <c r="AA497" s="115"/>
      <c r="AB497" s="115"/>
      <c r="AC497" s="115"/>
      <c r="AD497" s="115"/>
      <c r="AE497" s="115"/>
      <c r="AF497" s="115"/>
      <c r="AG497" s="116"/>
      <c r="AH497" s="96" t="s">
        <v>176</v>
      </c>
      <c r="AI497" s="96"/>
      <c r="AJ497" s="17"/>
      <c r="AK497" s="17"/>
      <c r="AL497" s="17"/>
      <c r="AM497" s="17"/>
      <c r="AN497" s="17"/>
      <c r="AO497" s="17"/>
      <c r="AP497" s="17"/>
      <c r="AQ497" s="17"/>
      <c r="AR497" s="17"/>
      <c r="AS497" s="17"/>
      <c r="AT497" s="17"/>
      <c r="AU497" s="1"/>
      <c r="AV497" s="1"/>
      <c r="AW497" s="1"/>
      <c r="AX497" s="1"/>
      <c r="AY497" s="1"/>
      <c r="AZ497" s="1"/>
      <c r="BA497" s="1"/>
      <c r="BB497" s="1"/>
      <c r="BC497" s="1"/>
      <c r="BD497" s="1"/>
    </row>
    <row r="498" spans="1:57" ht="2.25" customHeight="1" x14ac:dyDescent="0.25">
      <c r="A498" s="3"/>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
      <c r="AV498" s="1"/>
      <c r="AW498" s="1"/>
      <c r="AX498" s="1"/>
      <c r="AY498" s="1"/>
      <c r="AZ498" s="1"/>
      <c r="BA498" s="1"/>
      <c r="BB498" s="1"/>
      <c r="BC498" s="1"/>
      <c r="BD498" s="1"/>
    </row>
    <row r="499" spans="1:57" ht="15" customHeight="1" x14ac:dyDescent="0.25">
      <c r="A499" s="3"/>
      <c r="B499" s="110" t="s">
        <v>170</v>
      </c>
      <c r="C499" s="96"/>
      <c r="D499" s="96"/>
      <c r="E499" s="96"/>
      <c r="F499" s="96"/>
      <c r="G499" s="96"/>
      <c r="H499" s="96"/>
      <c r="I499" s="96"/>
      <c r="J499" s="96"/>
      <c r="K499" s="96"/>
      <c r="L499" s="96"/>
      <c r="M499" s="96"/>
      <c r="N499" s="96"/>
      <c r="O499" s="96"/>
      <c r="P499" s="17"/>
      <c r="Q499" s="111"/>
      <c r="R499" s="112"/>
      <c r="S499" s="112"/>
      <c r="T499" s="112"/>
      <c r="U499" s="112"/>
      <c r="V499" s="113"/>
      <c r="W499" s="96" t="s">
        <v>149</v>
      </c>
      <c r="X499" s="96"/>
      <c r="Y499" s="17"/>
      <c r="Z499" s="114"/>
      <c r="AA499" s="115"/>
      <c r="AB499" s="115"/>
      <c r="AC499" s="115"/>
      <c r="AD499" s="115"/>
      <c r="AE499" s="115"/>
      <c r="AF499" s="115"/>
      <c r="AG499" s="116"/>
      <c r="AH499" s="96" t="s">
        <v>176</v>
      </c>
      <c r="AI499" s="96"/>
      <c r="AJ499" s="17"/>
      <c r="AK499" s="17"/>
      <c r="AL499" s="17"/>
      <c r="AM499" s="17"/>
      <c r="AN499" s="17"/>
      <c r="AO499" s="17"/>
      <c r="AP499" s="17"/>
      <c r="AQ499" s="17"/>
      <c r="AR499" s="17"/>
      <c r="AS499" s="17"/>
      <c r="AT499" s="17"/>
      <c r="AU499" s="1"/>
      <c r="AV499" s="1"/>
      <c r="AW499" s="1"/>
      <c r="AX499" s="1"/>
      <c r="AY499" s="1"/>
      <c r="AZ499" s="1"/>
      <c r="BA499" s="1"/>
      <c r="BB499" s="1"/>
      <c r="BC499" s="1"/>
      <c r="BD499" s="1"/>
    </row>
    <row r="500" spans="1:57" ht="15" customHeight="1" x14ac:dyDescent="0.25">
      <c r="A500" s="3"/>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
      <c r="AV500" s="1"/>
      <c r="AW500" s="1"/>
      <c r="AX500" s="1"/>
      <c r="AY500" s="1"/>
      <c r="AZ500" s="1"/>
      <c r="BA500" s="1"/>
      <c r="BB500" s="1"/>
      <c r="BC500" s="1"/>
      <c r="BD500" s="1"/>
    </row>
    <row r="501" spans="1:57" ht="15" customHeight="1" x14ac:dyDescent="0.25">
      <c r="A501" s="3">
        <v>49</v>
      </c>
      <c r="B501" s="117" t="s">
        <v>184</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7"/>
      <c r="AR501" s="17"/>
      <c r="AS501" s="17"/>
      <c r="AT501" s="17"/>
      <c r="AU501" s="1"/>
      <c r="AV501" s="1"/>
      <c r="AW501" s="1"/>
      <c r="AX501" s="1"/>
      <c r="AY501" s="1"/>
      <c r="AZ501" s="1"/>
      <c r="BA501" s="1"/>
      <c r="BB501" s="1"/>
      <c r="BC501" s="1"/>
      <c r="BD501" s="1"/>
    </row>
    <row r="502" spans="1:57" ht="26.25" customHeight="1" x14ac:dyDescent="0.25">
      <c r="A502" s="3"/>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7"/>
      <c r="AR502" s="17"/>
      <c r="AS502" s="17"/>
      <c r="AT502" s="17"/>
      <c r="AU502" s="1"/>
      <c r="AV502" s="1"/>
      <c r="AW502" s="1"/>
      <c r="AX502" s="1"/>
      <c r="AY502" s="1"/>
      <c r="AZ502" s="1"/>
      <c r="BA502" s="1"/>
      <c r="BB502" s="1"/>
      <c r="BC502" s="1"/>
      <c r="BD502" s="1"/>
    </row>
    <row r="503" spans="1:57" ht="2.25" customHeight="1" x14ac:dyDescent="0.25">
      <c r="A503" s="3"/>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28"/>
      <c r="AA503" s="28"/>
      <c r="AB503" s="28"/>
      <c r="AC503" s="28"/>
      <c r="AD503" s="28"/>
      <c r="AE503" s="28"/>
      <c r="AF503" s="28"/>
      <c r="AG503" s="28"/>
      <c r="AH503" s="17"/>
      <c r="AI503" s="17"/>
      <c r="AJ503" s="17"/>
      <c r="AK503" s="17"/>
      <c r="AL503" s="17"/>
      <c r="AM503" s="17"/>
      <c r="AN503" s="17"/>
      <c r="AO503" s="17"/>
      <c r="AP503" s="17"/>
      <c r="AQ503" s="17"/>
      <c r="AR503" s="17"/>
      <c r="AS503" s="17"/>
      <c r="AT503" s="17"/>
      <c r="AU503" s="1"/>
      <c r="AV503" s="1"/>
      <c r="AW503" s="1"/>
      <c r="AX503" s="1"/>
      <c r="AY503" s="1"/>
      <c r="AZ503" s="1"/>
      <c r="BA503" s="1"/>
      <c r="BB503" s="1"/>
      <c r="BC503" s="1"/>
      <c r="BD503" s="1"/>
    </row>
    <row r="504" spans="1:57" ht="15" customHeight="1" x14ac:dyDescent="0.25">
      <c r="A504" s="3"/>
      <c r="B504" s="19"/>
      <c r="C504" s="19"/>
      <c r="D504" s="19"/>
      <c r="E504" s="19"/>
      <c r="F504" s="19"/>
      <c r="G504" s="19"/>
      <c r="H504" s="19"/>
      <c r="I504" s="19"/>
      <c r="J504" s="19"/>
      <c r="K504" s="19"/>
      <c r="L504" s="19"/>
      <c r="M504" s="19"/>
      <c r="N504" s="19"/>
      <c r="O504" s="19"/>
      <c r="P504" s="19"/>
      <c r="Q504" s="119" t="s">
        <v>146</v>
      </c>
      <c r="R504" s="119"/>
      <c r="S504" s="119"/>
      <c r="T504" s="119"/>
      <c r="U504" s="119"/>
      <c r="V504" s="119"/>
      <c r="W504" s="119"/>
      <c r="X504" s="119"/>
      <c r="Y504" s="17"/>
      <c r="Z504" s="12"/>
      <c r="AA504" s="12"/>
      <c r="AB504" s="12"/>
      <c r="AC504" s="12"/>
      <c r="AD504" s="12"/>
      <c r="AE504" s="12"/>
      <c r="AF504" s="12"/>
      <c r="AG504" s="12"/>
      <c r="AH504" s="17"/>
      <c r="AI504" s="17"/>
      <c r="AJ504" s="17"/>
      <c r="AK504" s="17"/>
      <c r="AL504" s="17"/>
      <c r="AM504" s="17"/>
      <c r="AN504" s="17"/>
      <c r="AO504" s="17"/>
      <c r="AP504" s="17"/>
      <c r="AQ504" s="17"/>
      <c r="AR504" s="17"/>
      <c r="AS504" s="17"/>
      <c r="AT504" s="17"/>
      <c r="AU504" s="1"/>
      <c r="AV504" s="1"/>
      <c r="AW504" s="1"/>
      <c r="AX504" s="1"/>
      <c r="AY504" s="1"/>
      <c r="AZ504" s="1"/>
      <c r="BA504" s="1"/>
      <c r="BB504" s="1"/>
      <c r="BC504" s="1"/>
      <c r="BD504" s="1"/>
    </row>
    <row r="505" spans="1:57" ht="2.25" customHeight="1" x14ac:dyDescent="0.25">
      <c r="A505" s="3"/>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28"/>
      <c r="AA505" s="28"/>
      <c r="AB505" s="28"/>
      <c r="AC505" s="28"/>
      <c r="AD505" s="28"/>
      <c r="AE505" s="28"/>
      <c r="AF505" s="28"/>
      <c r="AG505" s="28"/>
      <c r="AH505" s="17"/>
      <c r="AI505" s="17"/>
      <c r="AJ505" s="17"/>
      <c r="AK505" s="17"/>
      <c r="AL505" s="17"/>
      <c r="AM505" s="17"/>
      <c r="AN505" s="17"/>
      <c r="AO505" s="17"/>
      <c r="AP505" s="17"/>
      <c r="AQ505" s="17"/>
      <c r="AR505" s="17"/>
      <c r="AS505" s="17"/>
      <c r="AT505" s="17"/>
      <c r="AU505" s="1"/>
      <c r="AV505" s="1"/>
      <c r="AW505" s="1"/>
      <c r="AX505" s="1"/>
      <c r="AY505" s="1"/>
      <c r="AZ505" s="1"/>
      <c r="BA505" s="1"/>
      <c r="BB505" s="1"/>
      <c r="BC505" s="1"/>
      <c r="BD505" s="1"/>
    </row>
    <row r="506" spans="1:57" ht="15" customHeight="1" x14ac:dyDescent="0.25">
      <c r="A506" s="3"/>
      <c r="B506" s="110" t="s">
        <v>167</v>
      </c>
      <c r="C506" s="96"/>
      <c r="D506" s="96"/>
      <c r="E506" s="96"/>
      <c r="F506" s="96"/>
      <c r="G506" s="96"/>
      <c r="H506" s="96"/>
      <c r="I506" s="96"/>
      <c r="J506" s="96"/>
      <c r="K506" s="96"/>
      <c r="L506" s="96"/>
      <c r="M506" s="96"/>
      <c r="N506" s="96"/>
      <c r="O506" s="96"/>
      <c r="P506" s="17"/>
      <c r="Q506" s="175"/>
      <c r="R506" s="176"/>
      <c r="S506" s="176"/>
      <c r="T506" s="176"/>
      <c r="U506" s="176"/>
      <c r="V506" s="177"/>
      <c r="W506" s="96" t="s">
        <v>149</v>
      </c>
      <c r="X506" s="96"/>
      <c r="Y506" s="17"/>
      <c r="Z506" s="12"/>
      <c r="AA506" s="12"/>
      <c r="AB506" s="12"/>
      <c r="AC506" s="12"/>
      <c r="AD506" s="12"/>
      <c r="AE506" s="12"/>
      <c r="AF506" s="12"/>
      <c r="AG506" s="12"/>
      <c r="AH506" s="17"/>
      <c r="AI506" s="17"/>
      <c r="AJ506" s="17"/>
      <c r="AK506" s="17"/>
      <c r="AL506" s="17"/>
      <c r="AM506" s="17"/>
      <c r="AN506" s="17"/>
      <c r="AO506" s="17"/>
      <c r="AP506" s="17"/>
      <c r="AQ506" s="17"/>
      <c r="AR506" s="17"/>
      <c r="AS506" s="17"/>
      <c r="AT506" s="17"/>
      <c r="AU506" s="1"/>
      <c r="AV506" s="1"/>
      <c r="AW506" s="1"/>
      <c r="AX506" s="1"/>
      <c r="AY506" s="1"/>
      <c r="AZ506" s="1"/>
      <c r="BA506" s="1"/>
      <c r="BB506" s="1"/>
      <c r="BC506" s="1"/>
      <c r="BD506" s="1"/>
      <c r="BE506" s="66"/>
    </row>
    <row r="507" spans="1:57" ht="2.25" customHeight="1" x14ac:dyDescent="0.25">
      <c r="A507" s="3"/>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28"/>
      <c r="AA507" s="28"/>
      <c r="AB507" s="28"/>
      <c r="AC507" s="28"/>
      <c r="AD507" s="28"/>
      <c r="AE507" s="28"/>
      <c r="AF507" s="28"/>
      <c r="AG507" s="28"/>
      <c r="AH507" s="17"/>
      <c r="AI507" s="17"/>
      <c r="AJ507" s="17"/>
      <c r="AK507" s="17"/>
      <c r="AL507" s="17"/>
      <c r="AM507" s="17"/>
      <c r="AN507" s="17"/>
      <c r="AO507" s="17"/>
      <c r="AP507" s="17"/>
      <c r="AQ507" s="17"/>
      <c r="AR507" s="17"/>
      <c r="AS507" s="17"/>
      <c r="AT507" s="17"/>
      <c r="AU507" s="1"/>
      <c r="AV507" s="1"/>
      <c r="AW507" s="1"/>
      <c r="AX507" s="1"/>
      <c r="AY507" s="1"/>
      <c r="AZ507" s="1"/>
      <c r="BA507" s="1"/>
      <c r="BB507" s="1"/>
      <c r="BC507" s="1"/>
      <c r="BD507" s="1"/>
      <c r="BE507" s="66"/>
    </row>
    <row r="508" spans="1:57" ht="15" customHeight="1" x14ac:dyDescent="0.25">
      <c r="A508" s="3"/>
      <c r="B508" s="110" t="s">
        <v>183</v>
      </c>
      <c r="C508" s="96"/>
      <c r="D508" s="96"/>
      <c r="E508" s="96"/>
      <c r="F508" s="96"/>
      <c r="G508" s="96"/>
      <c r="H508" s="96"/>
      <c r="I508" s="96"/>
      <c r="J508" s="96"/>
      <c r="K508" s="96"/>
      <c r="L508" s="96"/>
      <c r="M508" s="96"/>
      <c r="N508" s="96"/>
      <c r="O508" s="96"/>
      <c r="P508" s="17"/>
      <c r="Q508" s="175"/>
      <c r="R508" s="176"/>
      <c r="S508" s="176"/>
      <c r="T508" s="176"/>
      <c r="U508" s="176"/>
      <c r="V508" s="177"/>
      <c r="W508" s="96" t="s">
        <v>149</v>
      </c>
      <c r="X508" s="96"/>
      <c r="Y508" s="17"/>
      <c r="Z508" s="12"/>
      <c r="AA508" s="12"/>
      <c r="AB508" s="12"/>
      <c r="AC508" s="12"/>
      <c r="AD508" s="12"/>
      <c r="AE508" s="12"/>
      <c r="AF508" s="12"/>
      <c r="AG508" s="12"/>
      <c r="AH508" s="17"/>
      <c r="AI508" s="17"/>
      <c r="AJ508" s="17"/>
      <c r="AK508" s="17"/>
      <c r="AL508" s="17"/>
      <c r="AM508" s="17"/>
      <c r="AN508" s="17"/>
      <c r="AO508" s="17"/>
      <c r="AP508" s="17"/>
      <c r="AQ508" s="17"/>
      <c r="AR508" s="17"/>
      <c r="AS508" s="17"/>
      <c r="AT508" s="17"/>
      <c r="AU508" s="1"/>
      <c r="AV508" s="1"/>
      <c r="AW508" s="1"/>
      <c r="AX508" s="1"/>
      <c r="AY508" s="1"/>
      <c r="AZ508" s="1"/>
      <c r="BA508" s="1"/>
      <c r="BB508" s="1"/>
      <c r="BC508" s="1"/>
      <c r="BD508" s="1"/>
      <c r="BE508" s="66"/>
    </row>
    <row r="509" spans="1:57" ht="2.25" customHeight="1" x14ac:dyDescent="0.25">
      <c r="A509" s="3"/>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28"/>
      <c r="AA509" s="28"/>
      <c r="AB509" s="28"/>
      <c r="AC509" s="28"/>
      <c r="AD509" s="28"/>
      <c r="AE509" s="28"/>
      <c r="AF509" s="28"/>
      <c r="AG509" s="28"/>
      <c r="AH509" s="17"/>
      <c r="AI509" s="17"/>
      <c r="AJ509" s="17"/>
      <c r="AK509" s="17"/>
      <c r="AL509" s="17"/>
      <c r="AM509" s="17"/>
      <c r="AN509" s="17"/>
      <c r="AO509" s="17"/>
      <c r="AP509" s="17"/>
      <c r="AQ509" s="17"/>
      <c r="AR509" s="17"/>
      <c r="AS509" s="17"/>
      <c r="AT509" s="17"/>
      <c r="AU509" s="1"/>
      <c r="AV509" s="1"/>
      <c r="AW509" s="1"/>
      <c r="AX509" s="1"/>
      <c r="AY509" s="1"/>
      <c r="AZ509" s="1"/>
      <c r="BA509" s="1"/>
      <c r="BB509" s="1"/>
      <c r="BC509" s="1"/>
      <c r="BD509" s="1"/>
      <c r="BE509" s="66"/>
    </row>
    <row r="510" spans="1:57" ht="15" customHeight="1" x14ac:dyDescent="0.25">
      <c r="A510" s="3"/>
      <c r="B510" s="110" t="s">
        <v>168</v>
      </c>
      <c r="C510" s="96"/>
      <c r="D510" s="96"/>
      <c r="E510" s="96"/>
      <c r="F510" s="96"/>
      <c r="G510" s="96"/>
      <c r="H510" s="96"/>
      <c r="I510" s="96"/>
      <c r="J510" s="96"/>
      <c r="K510" s="96"/>
      <c r="L510" s="96"/>
      <c r="M510" s="96"/>
      <c r="N510" s="96"/>
      <c r="O510" s="96"/>
      <c r="P510" s="19"/>
      <c r="Q510" s="175"/>
      <c r="R510" s="176"/>
      <c r="S510" s="176"/>
      <c r="T510" s="176"/>
      <c r="U510" s="176"/>
      <c r="V510" s="177"/>
      <c r="W510" s="96" t="s">
        <v>149</v>
      </c>
      <c r="X510" s="96"/>
      <c r="Y510" s="17"/>
      <c r="Z510" s="12"/>
      <c r="AA510" s="12"/>
      <c r="AB510" s="12"/>
      <c r="AC510" s="12"/>
      <c r="AD510" s="12"/>
      <c r="AE510" s="12"/>
      <c r="AF510" s="12"/>
      <c r="AG510" s="12"/>
      <c r="AH510" s="17"/>
      <c r="AI510" s="17"/>
      <c r="AJ510" s="17"/>
      <c r="AK510" s="17"/>
      <c r="AL510" s="17"/>
      <c r="AM510" s="17"/>
      <c r="AN510" s="17"/>
      <c r="AO510" s="17"/>
      <c r="AP510" s="17"/>
      <c r="AQ510" s="17"/>
      <c r="AR510" s="17"/>
      <c r="AS510" s="17"/>
      <c r="AT510" s="17"/>
      <c r="AU510" s="1"/>
      <c r="AV510" s="1"/>
      <c r="AW510" s="1"/>
      <c r="AX510" s="1"/>
      <c r="AY510" s="1"/>
      <c r="AZ510" s="1"/>
      <c r="BA510" s="1"/>
      <c r="BB510" s="1"/>
      <c r="BC510" s="1"/>
      <c r="BD510" s="1"/>
      <c r="BE510" s="66"/>
    </row>
    <row r="511" spans="1:57" ht="2.25" customHeight="1" x14ac:dyDescent="0.25">
      <c r="A511" s="3"/>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28"/>
      <c r="AA511" s="28"/>
      <c r="AB511" s="28"/>
      <c r="AC511" s="28"/>
      <c r="AD511" s="28"/>
      <c r="AE511" s="28"/>
      <c r="AF511" s="28"/>
      <c r="AG511" s="28"/>
      <c r="AH511" s="17"/>
      <c r="AI511" s="17"/>
      <c r="AJ511" s="17"/>
      <c r="AK511" s="17"/>
      <c r="AL511" s="17"/>
      <c r="AM511" s="17"/>
      <c r="AN511" s="17"/>
      <c r="AO511" s="17"/>
      <c r="AP511" s="17"/>
      <c r="AQ511" s="17"/>
      <c r="AR511" s="17"/>
      <c r="AS511" s="17"/>
      <c r="AT511" s="17"/>
      <c r="AU511" s="1"/>
      <c r="AV511" s="1"/>
      <c r="AW511" s="1"/>
      <c r="AX511" s="1"/>
      <c r="AY511" s="1"/>
      <c r="AZ511" s="1"/>
      <c r="BA511" s="1"/>
      <c r="BB511" s="1"/>
      <c r="BC511" s="1"/>
      <c r="BD511" s="1"/>
    </row>
    <row r="512" spans="1:57" ht="15" customHeight="1" x14ac:dyDescent="0.25">
      <c r="A512" s="3"/>
      <c r="B512" s="110" t="s">
        <v>170</v>
      </c>
      <c r="C512" s="96"/>
      <c r="D512" s="96"/>
      <c r="E512" s="96"/>
      <c r="F512" s="96"/>
      <c r="G512" s="96"/>
      <c r="H512" s="96"/>
      <c r="I512" s="96"/>
      <c r="J512" s="96"/>
      <c r="K512" s="96"/>
      <c r="L512" s="96"/>
      <c r="M512" s="96"/>
      <c r="N512" s="96"/>
      <c r="O512" s="96"/>
      <c r="P512" s="17"/>
      <c r="Q512" s="175"/>
      <c r="R512" s="176"/>
      <c r="S512" s="176"/>
      <c r="T512" s="176"/>
      <c r="U512" s="176"/>
      <c r="V512" s="177"/>
      <c r="W512" s="96" t="s">
        <v>149</v>
      </c>
      <c r="X512" s="96"/>
      <c r="Y512" s="17"/>
      <c r="Z512" s="12"/>
      <c r="AA512" s="12"/>
      <c r="AB512" s="12"/>
      <c r="AC512" s="12"/>
      <c r="AD512" s="12"/>
      <c r="AE512" s="12"/>
      <c r="AF512" s="12"/>
      <c r="AG512" s="12"/>
      <c r="AH512" s="17"/>
      <c r="AI512" s="17"/>
      <c r="AJ512" s="17"/>
      <c r="AK512" s="17"/>
      <c r="AL512" s="17"/>
      <c r="AM512" s="17"/>
      <c r="AN512" s="17"/>
      <c r="AO512" s="17"/>
      <c r="AP512" s="17"/>
      <c r="AQ512" s="17"/>
      <c r="AR512" s="17"/>
      <c r="AS512" s="17"/>
      <c r="AT512" s="17"/>
      <c r="AU512" s="1"/>
      <c r="AV512" s="1"/>
      <c r="AW512" s="1"/>
      <c r="AX512" s="1"/>
      <c r="AY512" s="1"/>
      <c r="AZ512" s="1"/>
      <c r="BA512" s="1"/>
      <c r="BB512" s="1"/>
      <c r="BC512" s="1"/>
      <c r="BD512" s="1"/>
      <c r="BE512" s="66"/>
    </row>
    <row r="513" spans="1:56" ht="15" customHeight="1" x14ac:dyDescent="0.25">
      <c r="A513" s="3"/>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28"/>
      <c r="AA513" s="28"/>
      <c r="AB513" s="28"/>
      <c r="AC513" s="28"/>
      <c r="AD513" s="28"/>
      <c r="AE513" s="28"/>
      <c r="AF513" s="28"/>
      <c r="AG513" s="28"/>
      <c r="AH513" s="17"/>
      <c r="AI513" s="17"/>
      <c r="AJ513" s="17"/>
      <c r="AK513" s="17"/>
      <c r="AL513" s="17"/>
      <c r="AM513" s="17"/>
      <c r="AN513" s="17"/>
      <c r="AO513" s="17"/>
      <c r="AP513" s="17"/>
      <c r="AQ513" s="17"/>
      <c r="AR513" s="17"/>
      <c r="AS513" s="17"/>
      <c r="AT513" s="17"/>
      <c r="AU513" s="1"/>
      <c r="AV513" s="1"/>
      <c r="AW513" s="1"/>
      <c r="AX513" s="1"/>
      <c r="AY513" s="1"/>
      <c r="AZ513" s="1"/>
      <c r="BA513" s="1"/>
      <c r="BB513" s="1"/>
      <c r="BC513" s="1"/>
      <c r="BD513" s="1"/>
    </row>
    <row r="514" spans="1:56" ht="15" customHeight="1" x14ac:dyDescent="0.25">
      <c r="A514" s="3">
        <v>50</v>
      </c>
      <c r="B514" s="172" t="s">
        <v>185</v>
      </c>
      <c r="C514" s="172"/>
      <c r="D514" s="172"/>
      <c r="E514" s="172"/>
      <c r="F514" s="172"/>
      <c r="G514" s="172"/>
      <c r="H514" s="172"/>
      <c r="I514" s="172"/>
      <c r="J514" s="172"/>
      <c r="K514" s="172"/>
      <c r="L514" s="172"/>
      <c r="M514" s="172"/>
      <c r="N514" s="172"/>
      <c r="O514" s="172"/>
      <c r="P514" s="172"/>
      <c r="Q514" s="172"/>
      <c r="R514" s="172"/>
      <c r="S514" s="172"/>
      <c r="T514" s="172"/>
      <c r="U514" s="172"/>
      <c r="V514" s="172"/>
      <c r="W514" s="172"/>
      <c r="X514" s="172"/>
      <c r="Y514" s="172"/>
      <c r="Z514" s="172"/>
      <c r="AA514" s="172"/>
      <c r="AB514" s="172"/>
      <c r="AC514" s="172"/>
      <c r="AD514" s="172"/>
      <c r="AE514" s="172"/>
      <c r="AF514" s="172"/>
      <c r="AG514" s="172"/>
      <c r="AH514" s="172"/>
      <c r="AI514" s="172"/>
      <c r="AJ514" s="172"/>
      <c r="AK514" s="172"/>
      <c r="AL514" s="172"/>
      <c r="AM514" s="172"/>
      <c r="AN514" s="172"/>
      <c r="AO514" s="172"/>
      <c r="AP514" s="172"/>
      <c r="AQ514" s="17"/>
      <c r="AR514" s="17"/>
      <c r="AS514" s="17"/>
      <c r="AT514" s="17"/>
      <c r="AU514" s="1"/>
      <c r="AV514" s="1"/>
      <c r="AW514" s="1"/>
      <c r="AX514" s="1"/>
      <c r="AY514" s="1"/>
      <c r="AZ514" s="1"/>
      <c r="BA514" s="1"/>
      <c r="BB514" s="1"/>
      <c r="BC514" s="1"/>
      <c r="BD514" s="1"/>
    </row>
    <row r="515" spans="1:56" ht="2.25" customHeight="1" x14ac:dyDescent="0.25">
      <c r="A515" s="3"/>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17"/>
      <c r="AR515" s="17"/>
      <c r="AS515" s="17"/>
      <c r="AT515" s="17"/>
      <c r="AU515" s="1"/>
      <c r="AV515" s="1"/>
      <c r="AW515" s="1"/>
      <c r="AX515" s="1"/>
      <c r="AY515" s="1"/>
      <c r="AZ515" s="1"/>
      <c r="BA515" s="1"/>
      <c r="BB515" s="1"/>
      <c r="BC515" s="1"/>
      <c r="BD515" s="1"/>
    </row>
    <row r="516" spans="1:56" ht="15" customHeight="1" x14ac:dyDescent="0.25">
      <c r="A516" s="3"/>
      <c r="B516" s="19"/>
      <c r="C516" s="19"/>
      <c r="D516" s="19"/>
      <c r="E516" s="19"/>
      <c r="F516" s="19"/>
      <c r="G516" s="19"/>
      <c r="H516" s="19"/>
      <c r="I516" s="19"/>
      <c r="J516" s="19"/>
      <c r="K516" s="19"/>
      <c r="L516" s="19"/>
      <c r="M516" s="19"/>
      <c r="N516" s="19"/>
      <c r="O516" s="19"/>
      <c r="P516" s="19"/>
      <c r="Q516" s="119" t="s">
        <v>146</v>
      </c>
      <c r="R516" s="119"/>
      <c r="S516" s="119"/>
      <c r="T516" s="119"/>
      <c r="U516" s="119"/>
      <c r="V516" s="119"/>
      <c r="W516" s="119"/>
      <c r="X516" s="119"/>
      <c r="Y516" s="17"/>
      <c r="Z516" s="12"/>
      <c r="AA516" s="12"/>
      <c r="AB516" s="12"/>
      <c r="AC516" s="12"/>
      <c r="AD516" s="12"/>
      <c r="AE516" s="12"/>
      <c r="AF516" s="12"/>
      <c r="AG516" s="12"/>
      <c r="AH516" s="17"/>
      <c r="AI516" s="17"/>
      <c r="AJ516" s="17"/>
      <c r="AK516" s="17"/>
      <c r="AL516" s="17"/>
      <c r="AM516" s="17"/>
      <c r="AN516" s="17"/>
      <c r="AO516" s="17"/>
      <c r="AP516" s="17"/>
      <c r="AQ516" s="17"/>
      <c r="AR516" s="17"/>
      <c r="AS516" s="17"/>
      <c r="AT516" s="17"/>
      <c r="AU516" s="1"/>
      <c r="AV516" s="1"/>
      <c r="AW516" s="1"/>
      <c r="AX516" s="1"/>
      <c r="AY516" s="1"/>
      <c r="AZ516" s="1"/>
      <c r="BA516" s="1"/>
      <c r="BB516" s="1"/>
      <c r="BC516" s="1"/>
      <c r="BD516" s="1"/>
    </row>
    <row r="517" spans="1:56" ht="2.25" customHeight="1" x14ac:dyDescent="0.25">
      <c r="A517" s="3"/>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28"/>
      <c r="AA517" s="28"/>
      <c r="AB517" s="28"/>
      <c r="AC517" s="28"/>
      <c r="AD517" s="28"/>
      <c r="AE517" s="28"/>
      <c r="AF517" s="28"/>
      <c r="AG517" s="28"/>
      <c r="AH517" s="17"/>
      <c r="AI517" s="17"/>
      <c r="AJ517" s="17"/>
      <c r="AK517" s="17"/>
      <c r="AL517" s="17"/>
      <c r="AM517" s="17"/>
      <c r="AN517" s="17"/>
      <c r="AO517" s="17"/>
      <c r="AP517" s="17"/>
      <c r="AQ517" s="17"/>
      <c r="AR517" s="17"/>
      <c r="AS517" s="17"/>
      <c r="AT517" s="17"/>
      <c r="AU517" s="1"/>
      <c r="AV517" s="1"/>
      <c r="AW517" s="1"/>
      <c r="AX517" s="1"/>
      <c r="AY517" s="1"/>
      <c r="AZ517" s="1"/>
      <c r="BA517" s="1"/>
      <c r="BB517" s="1"/>
      <c r="BC517" s="1"/>
      <c r="BD517" s="1"/>
    </row>
    <row r="518" spans="1:56" ht="15" customHeight="1" x14ac:dyDescent="0.25">
      <c r="A518" s="3"/>
      <c r="B518" s="110" t="s">
        <v>167</v>
      </c>
      <c r="C518" s="96"/>
      <c r="D518" s="96"/>
      <c r="E518" s="96"/>
      <c r="F518" s="96"/>
      <c r="G518" s="96"/>
      <c r="H518" s="96"/>
      <c r="I518" s="96"/>
      <c r="J518" s="96"/>
      <c r="K518" s="96"/>
      <c r="L518" s="96"/>
      <c r="M518" s="96"/>
      <c r="N518" s="96"/>
      <c r="O518" s="96"/>
      <c r="P518" s="17"/>
      <c r="Q518" s="120">
        <f>IF(Q493-Q506&lt;0,0,Q493-Q506)</f>
        <v>0</v>
      </c>
      <c r="R518" s="121"/>
      <c r="S518" s="121"/>
      <c r="T518" s="121"/>
      <c r="U518" s="121"/>
      <c r="V518" s="122"/>
      <c r="W518" s="96" t="s">
        <v>149</v>
      </c>
      <c r="X518" s="96"/>
      <c r="Y518" s="17"/>
      <c r="Z518" s="12"/>
      <c r="AA518" s="12"/>
      <c r="AB518" s="12"/>
      <c r="AC518" s="12"/>
      <c r="AD518" s="12"/>
      <c r="AE518" s="12"/>
      <c r="AF518" s="12"/>
      <c r="AG518" s="12"/>
      <c r="AH518" s="17"/>
      <c r="AI518" s="17"/>
      <c r="AJ518" s="17"/>
      <c r="AK518" s="17"/>
      <c r="AL518" s="17"/>
      <c r="AM518" s="17"/>
      <c r="AN518" s="17"/>
      <c r="AO518" s="17"/>
      <c r="AP518" s="17"/>
      <c r="AQ518" s="17"/>
      <c r="AR518" s="17"/>
      <c r="AS518" s="17"/>
      <c r="AT518" s="17"/>
      <c r="AU518" s="1"/>
      <c r="AV518" s="1"/>
      <c r="AW518" s="1"/>
      <c r="AX518" s="1"/>
      <c r="AY518" s="1"/>
      <c r="AZ518" s="1"/>
      <c r="BA518" s="1"/>
      <c r="BB518" s="1"/>
      <c r="BC518" s="1"/>
      <c r="BD518" s="1"/>
    </row>
    <row r="519" spans="1:56" ht="2.25" customHeight="1" x14ac:dyDescent="0.25">
      <c r="A519" s="3"/>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28"/>
      <c r="AA519" s="28"/>
      <c r="AB519" s="28"/>
      <c r="AC519" s="28"/>
      <c r="AD519" s="28"/>
      <c r="AE519" s="28"/>
      <c r="AF519" s="28"/>
      <c r="AG519" s="28"/>
      <c r="AH519" s="17"/>
      <c r="AI519" s="17"/>
      <c r="AJ519" s="17"/>
      <c r="AK519" s="17"/>
      <c r="AL519" s="17"/>
      <c r="AM519" s="17"/>
      <c r="AN519" s="17"/>
      <c r="AO519" s="17"/>
      <c r="AP519" s="17"/>
      <c r="AQ519" s="17"/>
      <c r="AR519" s="17"/>
      <c r="AS519" s="17"/>
      <c r="AT519" s="17"/>
      <c r="AU519" s="1"/>
      <c r="AV519" s="1"/>
      <c r="AW519" s="1"/>
      <c r="AX519" s="1"/>
      <c r="AY519" s="1"/>
      <c r="AZ519" s="1"/>
      <c r="BA519" s="1"/>
      <c r="BB519" s="1"/>
      <c r="BC519" s="1"/>
      <c r="BD519" s="1"/>
    </row>
    <row r="520" spans="1:56" ht="15" customHeight="1" x14ac:dyDescent="0.25">
      <c r="A520" s="3"/>
      <c r="B520" s="110" t="s">
        <v>183</v>
      </c>
      <c r="C520" s="96"/>
      <c r="D520" s="96"/>
      <c r="E520" s="96"/>
      <c r="F520" s="96"/>
      <c r="G520" s="96"/>
      <c r="H520" s="96"/>
      <c r="I520" s="96"/>
      <c r="J520" s="96"/>
      <c r="K520" s="96"/>
      <c r="L520" s="96"/>
      <c r="M520" s="96"/>
      <c r="N520" s="96"/>
      <c r="O520" s="96"/>
      <c r="P520" s="17"/>
      <c r="Q520" s="123">
        <f>IF(Q495-Q508&lt;0,0,Q495-Q508)</f>
        <v>0</v>
      </c>
      <c r="R520" s="124"/>
      <c r="S520" s="124"/>
      <c r="T520" s="124"/>
      <c r="U520" s="124"/>
      <c r="V520" s="125"/>
      <c r="W520" s="96" t="s">
        <v>149</v>
      </c>
      <c r="X520" s="96"/>
      <c r="Y520" s="17"/>
      <c r="Z520" s="12"/>
      <c r="AA520" s="12"/>
      <c r="AB520" s="12"/>
      <c r="AC520" s="12"/>
      <c r="AD520" s="12"/>
      <c r="AE520" s="12"/>
      <c r="AF520" s="12"/>
      <c r="AG520" s="12"/>
      <c r="AH520" s="17"/>
      <c r="AI520" s="17"/>
      <c r="AJ520" s="17"/>
      <c r="AK520" s="17"/>
      <c r="AL520" s="17"/>
      <c r="AM520" s="17"/>
      <c r="AN520" s="17"/>
      <c r="AO520" s="17"/>
      <c r="AP520" s="17"/>
      <c r="AQ520" s="17"/>
      <c r="AR520" s="17"/>
      <c r="AS520" s="17"/>
      <c r="AT520" s="17"/>
      <c r="AU520" s="1"/>
      <c r="AV520" s="1"/>
      <c r="AW520" s="1"/>
      <c r="AX520" s="1"/>
      <c r="AY520" s="1"/>
      <c r="AZ520" s="1"/>
      <c r="BA520" s="1"/>
      <c r="BB520" s="1"/>
      <c r="BC520" s="1"/>
      <c r="BD520" s="1"/>
    </row>
    <row r="521" spans="1:56" ht="2.25" customHeight="1" x14ac:dyDescent="0.25">
      <c r="A521" s="3"/>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28"/>
      <c r="AA521" s="28"/>
      <c r="AB521" s="28"/>
      <c r="AC521" s="28"/>
      <c r="AD521" s="28"/>
      <c r="AE521" s="28"/>
      <c r="AF521" s="28"/>
      <c r="AG521" s="28"/>
      <c r="AH521" s="17"/>
      <c r="AI521" s="17"/>
      <c r="AJ521" s="17"/>
      <c r="AK521" s="17"/>
      <c r="AL521" s="17"/>
      <c r="AM521" s="17"/>
      <c r="AN521" s="17"/>
      <c r="AO521" s="17"/>
      <c r="AP521" s="17"/>
      <c r="AQ521" s="17"/>
      <c r="AR521" s="17"/>
      <c r="AS521" s="17"/>
      <c r="AT521" s="17"/>
      <c r="AU521" s="1"/>
      <c r="AV521" s="1"/>
      <c r="AW521" s="1"/>
      <c r="AX521" s="1"/>
      <c r="AY521" s="1"/>
      <c r="AZ521" s="1"/>
      <c r="BA521" s="1"/>
      <c r="BB521" s="1"/>
      <c r="BC521" s="1"/>
      <c r="BD521" s="1"/>
    </row>
    <row r="522" spans="1:56" ht="15" customHeight="1" x14ac:dyDescent="0.25">
      <c r="A522" s="3"/>
      <c r="B522" s="110" t="s">
        <v>168</v>
      </c>
      <c r="C522" s="96"/>
      <c r="D522" s="96"/>
      <c r="E522" s="96"/>
      <c r="F522" s="96"/>
      <c r="G522" s="96"/>
      <c r="H522" s="96"/>
      <c r="I522" s="96"/>
      <c r="J522" s="96"/>
      <c r="K522" s="96"/>
      <c r="L522" s="96"/>
      <c r="M522" s="96"/>
      <c r="N522" s="96"/>
      <c r="O522" s="96"/>
      <c r="P522" s="19"/>
      <c r="Q522" s="120">
        <f>IF(Q497-Q510&lt;0,0,Q497-Q510)</f>
        <v>0</v>
      </c>
      <c r="R522" s="121"/>
      <c r="S522" s="121"/>
      <c r="T522" s="121"/>
      <c r="U522" s="121"/>
      <c r="V522" s="122"/>
      <c r="W522" s="96" t="s">
        <v>149</v>
      </c>
      <c r="X522" s="96"/>
      <c r="Y522" s="17"/>
      <c r="Z522" s="12"/>
      <c r="AA522" s="12"/>
      <c r="AB522" s="12"/>
      <c r="AC522" s="12"/>
      <c r="AD522" s="12"/>
      <c r="AE522" s="12"/>
      <c r="AF522" s="12"/>
      <c r="AG522" s="12"/>
      <c r="AH522" s="17"/>
      <c r="AI522" s="17"/>
      <c r="AJ522" s="17"/>
      <c r="AK522" s="17"/>
      <c r="AL522" s="17"/>
      <c r="AM522" s="17"/>
      <c r="AN522" s="17"/>
      <c r="AO522" s="17"/>
      <c r="AP522" s="17"/>
      <c r="AQ522" s="17"/>
      <c r="AR522" s="17"/>
      <c r="AS522" s="17"/>
      <c r="AT522" s="17"/>
      <c r="AU522" s="1"/>
      <c r="AV522" s="1"/>
      <c r="AW522" s="1"/>
      <c r="AX522" s="1"/>
      <c r="AY522" s="1"/>
      <c r="AZ522" s="1"/>
      <c r="BA522" s="1"/>
      <c r="BB522" s="1"/>
      <c r="BC522" s="1"/>
      <c r="BD522" s="1"/>
    </row>
    <row r="523" spans="1:56" ht="2.25" customHeight="1" x14ac:dyDescent="0.25">
      <c r="A523" s="3"/>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28"/>
      <c r="AA523" s="28"/>
      <c r="AB523" s="28"/>
      <c r="AC523" s="28"/>
      <c r="AD523" s="28"/>
      <c r="AE523" s="28"/>
      <c r="AF523" s="28"/>
      <c r="AG523" s="28"/>
      <c r="AH523" s="17"/>
      <c r="AI523" s="17"/>
      <c r="AJ523" s="17"/>
      <c r="AK523" s="17"/>
      <c r="AL523" s="17"/>
      <c r="AM523" s="17"/>
      <c r="AN523" s="17"/>
      <c r="AO523" s="17"/>
      <c r="AP523" s="17"/>
      <c r="AQ523" s="17"/>
      <c r="AR523" s="17"/>
      <c r="AS523" s="17"/>
      <c r="AT523" s="17"/>
      <c r="AU523" s="1"/>
      <c r="AV523" s="1"/>
      <c r="AW523" s="1"/>
      <c r="AX523" s="1"/>
      <c r="AY523" s="1"/>
      <c r="AZ523" s="1"/>
      <c r="BA523" s="1"/>
      <c r="BB523" s="1"/>
      <c r="BC523" s="1"/>
      <c r="BD523" s="1"/>
    </row>
    <row r="524" spans="1:56" ht="15" customHeight="1" x14ac:dyDescent="0.25">
      <c r="A524" s="3"/>
      <c r="B524" s="110" t="s">
        <v>170</v>
      </c>
      <c r="C524" s="96"/>
      <c r="D524" s="96"/>
      <c r="E524" s="96"/>
      <c r="F524" s="96"/>
      <c r="G524" s="96"/>
      <c r="H524" s="96"/>
      <c r="I524" s="96"/>
      <c r="J524" s="96"/>
      <c r="K524" s="96"/>
      <c r="L524" s="96"/>
      <c r="M524" s="96"/>
      <c r="N524" s="96"/>
      <c r="O524" s="96"/>
      <c r="P524" s="17"/>
      <c r="Q524" s="120">
        <f>IF(Q499-Q512&lt;0,0,Q499-Q512)</f>
        <v>0</v>
      </c>
      <c r="R524" s="121"/>
      <c r="S524" s="121"/>
      <c r="T524" s="121"/>
      <c r="U524" s="121"/>
      <c r="V524" s="122"/>
      <c r="W524" s="96" t="s">
        <v>149</v>
      </c>
      <c r="X524" s="96"/>
      <c r="Y524" s="17"/>
      <c r="Z524" s="12"/>
      <c r="AA524" s="12"/>
      <c r="AB524" s="12"/>
      <c r="AC524" s="12"/>
      <c r="AD524" s="12"/>
      <c r="AE524" s="12"/>
      <c r="AF524" s="12"/>
      <c r="AG524" s="12"/>
      <c r="AH524" s="17"/>
      <c r="AI524" s="17"/>
      <c r="AJ524" s="17"/>
      <c r="AK524" s="17"/>
      <c r="AL524" s="17"/>
      <c r="AM524" s="17"/>
      <c r="AN524" s="17"/>
      <c r="AO524" s="17"/>
      <c r="AP524" s="17"/>
      <c r="AQ524" s="17"/>
      <c r="AR524" s="17"/>
      <c r="AS524" s="17"/>
      <c r="AT524" s="17"/>
      <c r="AU524" s="1"/>
      <c r="AV524" s="1"/>
      <c r="AW524" s="1"/>
      <c r="AX524" s="1"/>
      <c r="AY524" s="1"/>
      <c r="AZ524" s="1"/>
      <c r="BA524" s="1"/>
      <c r="BB524" s="1"/>
      <c r="BC524" s="1"/>
      <c r="BD524" s="1"/>
    </row>
    <row r="525" spans="1:56" ht="2.25" customHeight="1" x14ac:dyDescent="0.25">
      <c r="A525" s="3"/>
      <c r="B525" s="16"/>
      <c r="C525" s="17"/>
      <c r="D525" s="17"/>
      <c r="E525" s="17"/>
      <c r="F525" s="17"/>
      <c r="G525" s="17"/>
      <c r="H525" s="17"/>
      <c r="I525" s="17"/>
      <c r="J525" s="17"/>
      <c r="K525" s="17"/>
      <c r="L525" s="17"/>
      <c r="M525" s="17"/>
      <c r="N525" s="17"/>
      <c r="O525" s="17"/>
      <c r="P525" s="17"/>
      <c r="Q525" s="9"/>
      <c r="R525" s="9"/>
      <c r="S525" s="9"/>
      <c r="T525" s="9"/>
      <c r="U525" s="9"/>
      <c r="V525" s="9"/>
      <c r="W525" s="17"/>
      <c r="X525" s="17"/>
      <c r="Y525" s="17"/>
      <c r="Z525" s="12"/>
      <c r="AA525" s="12"/>
      <c r="AB525" s="12"/>
      <c r="AC525" s="12"/>
      <c r="AD525" s="12"/>
      <c r="AE525" s="12"/>
      <c r="AF525" s="12"/>
      <c r="AG525" s="12"/>
      <c r="AH525" s="17"/>
      <c r="AI525" s="17"/>
      <c r="AJ525" s="17"/>
      <c r="AK525" s="17"/>
      <c r="AL525" s="17"/>
      <c r="AM525" s="17"/>
      <c r="AN525" s="17"/>
      <c r="AO525" s="17"/>
      <c r="AP525" s="17"/>
      <c r="AQ525" s="17"/>
      <c r="AR525" s="17"/>
      <c r="AS525" s="17"/>
      <c r="AT525" s="17"/>
      <c r="AU525" s="1"/>
      <c r="AV525" s="1"/>
      <c r="AW525" s="1"/>
      <c r="AX525" s="1"/>
      <c r="AY525" s="1"/>
      <c r="AZ525" s="1"/>
      <c r="BA525" s="1"/>
      <c r="BB525" s="1"/>
      <c r="BC525" s="1"/>
      <c r="BD525" s="1"/>
    </row>
    <row r="526" spans="1:56" ht="15" customHeight="1" x14ac:dyDescent="0.25">
      <c r="A526" s="3"/>
      <c r="B526" s="22"/>
      <c r="C526" s="22"/>
      <c r="D526" s="22"/>
      <c r="E526" s="22"/>
      <c r="F526" s="22"/>
      <c r="G526" s="22"/>
      <c r="H526" s="8"/>
      <c r="I526" s="9"/>
      <c r="J526" s="9"/>
      <c r="K526" s="9"/>
      <c r="L526" s="9"/>
      <c r="M526" s="9"/>
      <c r="N526" s="9"/>
      <c r="O526" s="17"/>
      <c r="P526" s="17"/>
      <c r="Q526" s="17"/>
      <c r="R526" s="10"/>
      <c r="S526" s="10"/>
      <c r="T526" s="10"/>
      <c r="U526" s="10"/>
      <c r="V526" s="17"/>
      <c r="W526" s="17"/>
      <c r="X526" s="17"/>
      <c r="Y526" s="11"/>
      <c r="Z526" s="11"/>
      <c r="AA526" s="11"/>
      <c r="AB526" s="11"/>
      <c r="AC526" s="11"/>
      <c r="AD526" s="11"/>
      <c r="AE526" s="28"/>
      <c r="AF526" s="28"/>
      <c r="AG526" s="12"/>
      <c r="AH526" s="12"/>
      <c r="AI526" s="12"/>
      <c r="AJ526" s="12"/>
      <c r="AK526" s="12"/>
      <c r="AL526" s="12"/>
      <c r="AM526" s="12"/>
      <c r="AN526" s="12"/>
      <c r="AO526" s="17"/>
      <c r="AP526" s="17"/>
      <c r="AQ526" s="17"/>
      <c r="AR526" s="17"/>
      <c r="AS526" s="17"/>
      <c r="AT526" s="17"/>
      <c r="AU526" s="1"/>
      <c r="AV526" s="1"/>
      <c r="AW526" s="1"/>
      <c r="AX526" s="1"/>
      <c r="AY526" s="1"/>
      <c r="AZ526" s="1"/>
      <c r="BA526" s="1"/>
      <c r="BB526" s="1"/>
      <c r="BC526" s="1"/>
      <c r="BD526" s="1"/>
    </row>
    <row r="527" spans="1:56" ht="15" customHeight="1" x14ac:dyDescent="0.25">
      <c r="A527" s="3"/>
      <c r="B527" s="98" t="s">
        <v>186</v>
      </c>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c r="AA527" s="98"/>
      <c r="AB527" s="98"/>
      <c r="AC527" s="98"/>
      <c r="AD527" s="98"/>
      <c r="AE527" s="98"/>
      <c r="AF527" s="98"/>
      <c r="AG527" s="98"/>
      <c r="AH527" s="98"/>
      <c r="AI527" s="98"/>
      <c r="AJ527" s="98"/>
      <c r="AK527" s="98"/>
      <c r="AL527" s="98"/>
      <c r="AM527" s="98"/>
      <c r="AN527" s="98"/>
      <c r="AO527" s="98"/>
      <c r="AP527" s="99"/>
      <c r="AQ527" s="17"/>
      <c r="AR527" s="17"/>
      <c r="AS527" s="17"/>
      <c r="AT527" s="17"/>
      <c r="AU527" s="1"/>
      <c r="AV527" s="1"/>
      <c r="AW527" s="1"/>
      <c r="AX527" s="1"/>
      <c r="AY527" s="1"/>
      <c r="AZ527" s="1"/>
      <c r="BA527" s="1"/>
      <c r="BB527" s="1"/>
      <c r="BC527" s="1"/>
      <c r="BD527" s="1"/>
    </row>
    <row r="528" spans="1:56" s="89" customFormat="1" ht="15" customHeight="1" x14ac:dyDescent="0.3">
      <c r="A528" s="21">
        <v>51</v>
      </c>
      <c r="B528" s="109" t="s">
        <v>187</v>
      </c>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7"/>
      <c r="AR528" s="17"/>
      <c r="AS528" s="17"/>
      <c r="AT528" s="17"/>
      <c r="AU528" s="17"/>
      <c r="AV528" s="17"/>
      <c r="AW528" s="17"/>
      <c r="AX528" s="17"/>
      <c r="AY528" s="17"/>
      <c r="AZ528" s="17"/>
      <c r="BA528" s="17"/>
      <c r="BB528" s="17"/>
      <c r="BC528" s="17"/>
      <c r="BD528" s="17"/>
    </row>
    <row r="529" spans="1:57" s="89" customFormat="1" ht="15" customHeight="1" x14ac:dyDescent="0.3">
      <c r="A529" s="21"/>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7"/>
      <c r="AR529" s="17"/>
      <c r="AS529" s="17"/>
      <c r="AT529" s="17"/>
      <c r="AU529" s="17"/>
      <c r="AV529" s="17"/>
      <c r="AW529" s="17"/>
      <c r="AX529" s="17"/>
      <c r="AY529" s="17"/>
      <c r="AZ529" s="17"/>
      <c r="BA529" s="17"/>
      <c r="BB529" s="17"/>
      <c r="BC529" s="17"/>
      <c r="BD529" s="17"/>
    </row>
    <row r="530" spans="1:57" ht="2.25" customHeight="1" x14ac:dyDescent="0.25">
      <c r="A530" s="3"/>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27"/>
      <c r="AQ530" s="17"/>
      <c r="AR530" s="17"/>
      <c r="AS530" s="17"/>
      <c r="AT530" s="17"/>
      <c r="AU530" s="1"/>
      <c r="AV530" s="1"/>
      <c r="AW530" s="1"/>
      <c r="AX530" s="1"/>
      <c r="AY530" s="1"/>
      <c r="AZ530" s="1"/>
      <c r="BA530" s="1"/>
      <c r="BB530" s="1"/>
      <c r="BC530" s="1"/>
      <c r="BD530" s="1"/>
    </row>
    <row r="531" spans="1:57" ht="15" customHeight="1" x14ac:dyDescent="0.25">
      <c r="A531" s="3">
        <v>52</v>
      </c>
      <c r="B531" s="130" t="s">
        <v>188</v>
      </c>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7"/>
      <c r="AR531" s="17"/>
      <c r="AS531" s="17"/>
      <c r="AT531" s="17"/>
      <c r="AU531" s="1"/>
      <c r="AV531" s="1"/>
      <c r="AW531" s="1"/>
      <c r="AX531" s="1"/>
      <c r="AY531" s="1"/>
      <c r="AZ531" s="1"/>
      <c r="BA531" s="1"/>
      <c r="BB531" s="1"/>
      <c r="BC531" s="1"/>
      <c r="BD531" s="1"/>
    </row>
    <row r="532" spans="1:57" ht="2.25" customHeight="1" x14ac:dyDescent="0.25">
      <c r="A532" s="3"/>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
      <c r="AV532" s="1"/>
      <c r="AW532" s="1"/>
      <c r="AX532" s="1"/>
      <c r="AY532" s="1"/>
      <c r="AZ532" s="1"/>
      <c r="BA532" s="1"/>
      <c r="BB532" s="1"/>
      <c r="BC532" s="1"/>
      <c r="BD532" s="1"/>
    </row>
    <row r="533" spans="1:57" ht="15" customHeight="1" x14ac:dyDescent="0.25">
      <c r="A533" s="17"/>
      <c r="B533" s="108" t="s">
        <v>189</v>
      </c>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c r="AA533" s="108"/>
      <c r="AB533" s="108"/>
      <c r="AC533" s="108"/>
      <c r="AD533" s="108"/>
      <c r="AE533" s="108"/>
      <c r="AF533" s="108"/>
      <c r="AG533" s="108"/>
      <c r="AH533" s="108"/>
      <c r="AI533" s="108"/>
      <c r="AJ533" s="108"/>
      <c r="AK533" s="108"/>
      <c r="AL533" s="108"/>
      <c r="AM533" s="108"/>
      <c r="AN533" s="108"/>
      <c r="AO533" s="108"/>
      <c r="AP533" s="108"/>
      <c r="AQ533" s="17"/>
      <c r="AR533" s="17"/>
      <c r="AS533" s="17"/>
      <c r="AT533" s="17"/>
      <c r="AU533" s="1"/>
      <c r="AV533" s="1"/>
      <c r="AW533" s="1"/>
      <c r="AX533" s="1"/>
      <c r="AY533" s="1"/>
      <c r="AZ533" s="1"/>
      <c r="BA533" s="1"/>
      <c r="BB533" s="1"/>
      <c r="BC533" s="1"/>
      <c r="BD533" s="1"/>
    </row>
    <row r="534" spans="1:57" ht="15" customHeight="1" x14ac:dyDescent="0.25">
      <c r="A534" s="17"/>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8"/>
      <c r="AL534" s="108"/>
      <c r="AM534" s="108"/>
      <c r="AN534" s="108"/>
      <c r="AO534" s="108"/>
      <c r="AP534" s="108"/>
      <c r="AQ534" s="17"/>
      <c r="AR534" s="17"/>
      <c r="AS534" s="17"/>
      <c r="AT534" s="17"/>
      <c r="AU534" s="1"/>
      <c r="AV534" s="1"/>
      <c r="AW534" s="1"/>
      <c r="AX534" s="1"/>
      <c r="AY534" s="1"/>
      <c r="AZ534" s="1"/>
      <c r="BA534" s="1"/>
      <c r="BB534" s="1"/>
      <c r="BC534" s="1"/>
      <c r="BD534" s="1"/>
    </row>
    <row r="535" spans="1:57" ht="15" customHeight="1" x14ac:dyDescent="0.25">
      <c r="A535" s="17"/>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7"/>
      <c r="AR535" s="17"/>
      <c r="AS535" s="17"/>
      <c r="AT535" s="17"/>
      <c r="AU535" s="1"/>
      <c r="AV535" s="1"/>
      <c r="AW535" s="1"/>
      <c r="AX535" s="1"/>
      <c r="AY535" s="1"/>
      <c r="AZ535" s="1"/>
      <c r="BA535" s="1"/>
      <c r="BB535" s="1"/>
      <c r="BC535" s="1"/>
      <c r="BD535" s="1"/>
    </row>
    <row r="536" spans="1:57" ht="15" customHeight="1" x14ac:dyDescent="0.25">
      <c r="A536" s="17"/>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7"/>
      <c r="AR536" s="17"/>
      <c r="AS536" s="17"/>
      <c r="AT536" s="17"/>
      <c r="AU536" s="1"/>
      <c r="AV536" s="1"/>
      <c r="AW536" s="1"/>
      <c r="AX536" s="1"/>
      <c r="AY536" s="1"/>
      <c r="AZ536" s="1"/>
      <c r="BA536" s="1"/>
      <c r="BB536" s="1"/>
      <c r="BC536" s="1"/>
      <c r="BD536" s="1"/>
    </row>
    <row r="537" spans="1:57" ht="15" customHeight="1" x14ac:dyDescent="0.25">
      <c r="A537" s="17"/>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7"/>
      <c r="AR537" s="17"/>
      <c r="AS537" s="17"/>
      <c r="AT537" s="17"/>
      <c r="AU537" s="1"/>
      <c r="AV537" s="1"/>
      <c r="AW537" s="1"/>
      <c r="AX537" s="1"/>
      <c r="AY537" s="1"/>
      <c r="AZ537" s="1"/>
      <c r="BA537" s="1"/>
      <c r="BB537" s="1"/>
      <c r="BC537" s="1"/>
      <c r="BD537" s="1"/>
    </row>
    <row r="538" spans="1:57" ht="15" customHeight="1" x14ac:dyDescent="0.25">
      <c r="A538" s="17"/>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08"/>
      <c r="AP538" s="108"/>
      <c r="AQ538" s="17"/>
      <c r="AR538" s="17"/>
      <c r="AS538" s="17"/>
      <c r="AT538" s="17"/>
      <c r="AU538" s="1"/>
      <c r="AV538" s="1"/>
      <c r="AW538" s="1"/>
      <c r="AX538" s="1"/>
      <c r="AY538" s="1"/>
      <c r="AZ538" s="1"/>
      <c r="BA538" s="1"/>
      <c r="BB538" s="1"/>
      <c r="BC538" s="1"/>
      <c r="BD538" s="1"/>
    </row>
    <row r="539" spans="1:57" ht="15" customHeight="1" x14ac:dyDescent="0.25">
      <c r="A539" s="17"/>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c r="AH539" s="108"/>
      <c r="AI539" s="108"/>
      <c r="AJ539" s="108"/>
      <c r="AK539" s="108"/>
      <c r="AL539" s="108"/>
      <c r="AM539" s="108"/>
      <c r="AN539" s="108"/>
      <c r="AO539" s="108"/>
      <c r="AP539" s="108"/>
      <c r="AQ539" s="17"/>
      <c r="AR539" s="17"/>
      <c r="AS539" s="17"/>
      <c r="AT539" s="17"/>
      <c r="AU539" s="1"/>
      <c r="AV539" s="1"/>
      <c r="AW539" s="1"/>
      <c r="AX539" s="1"/>
      <c r="AY539" s="1"/>
      <c r="AZ539" s="1"/>
      <c r="BA539" s="1"/>
      <c r="BB539" s="1"/>
      <c r="BC539" s="1"/>
      <c r="BD539" s="1"/>
    </row>
    <row r="540" spans="1:57" ht="2.25" customHeight="1" x14ac:dyDescent="0.25">
      <c r="A540" s="3"/>
      <c r="B540" s="20"/>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7"/>
      <c r="AR540" s="17"/>
      <c r="AS540" s="17"/>
      <c r="AT540" s="17"/>
      <c r="AU540" s="1"/>
      <c r="AV540" s="1"/>
      <c r="AW540" s="1"/>
      <c r="AX540" s="1"/>
      <c r="AY540" s="1"/>
      <c r="AZ540" s="1"/>
      <c r="BA540" s="1"/>
      <c r="BB540" s="1"/>
      <c r="BC540" s="1"/>
      <c r="BD540" s="1"/>
    </row>
    <row r="541" spans="1:57" ht="15" customHeight="1" x14ac:dyDescent="0.25">
      <c r="A541" s="3"/>
      <c r="B541" s="17"/>
      <c r="C541" s="17"/>
      <c r="D541" s="17"/>
      <c r="E541" s="17"/>
      <c r="F541" s="17"/>
      <c r="G541" s="17"/>
      <c r="H541" s="17"/>
      <c r="I541" s="17"/>
      <c r="J541" s="17"/>
      <c r="K541" s="17"/>
      <c r="L541" s="17"/>
      <c r="M541" s="17"/>
      <c r="N541" s="17"/>
      <c r="O541" s="17"/>
      <c r="P541" s="17"/>
      <c r="Q541" s="119" t="s">
        <v>146</v>
      </c>
      <c r="R541" s="174"/>
      <c r="S541" s="174"/>
      <c r="T541" s="174"/>
      <c r="U541" s="174"/>
      <c r="V541" s="174"/>
      <c r="W541" s="174"/>
      <c r="X541" s="174"/>
      <c r="Y541" s="21"/>
      <c r="Z541" s="119" t="s">
        <v>174</v>
      </c>
      <c r="AA541" s="119"/>
      <c r="AB541" s="119"/>
      <c r="AC541" s="119"/>
      <c r="AD541" s="119"/>
      <c r="AE541" s="119"/>
      <c r="AF541" s="119"/>
      <c r="AG541" s="119"/>
      <c r="AH541" s="96"/>
      <c r="AI541" s="96"/>
      <c r="AJ541" s="17"/>
      <c r="AK541" s="17"/>
      <c r="AL541" s="17"/>
      <c r="AM541" s="17"/>
      <c r="AN541" s="17"/>
      <c r="AO541" s="17"/>
      <c r="AP541" s="17"/>
      <c r="AQ541" s="17"/>
      <c r="AR541" s="17"/>
      <c r="AS541" s="17"/>
      <c r="AT541" s="17"/>
      <c r="AU541" s="1"/>
      <c r="AV541" s="1"/>
      <c r="AW541" s="1"/>
      <c r="AX541" s="1"/>
      <c r="AY541" s="1"/>
      <c r="AZ541" s="1"/>
      <c r="BA541" s="1"/>
      <c r="BB541" s="1"/>
      <c r="BC541" s="1"/>
      <c r="BD541" s="1"/>
    </row>
    <row r="542" spans="1:57" ht="2.25" customHeight="1" x14ac:dyDescent="0.25">
      <c r="A542" s="3"/>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
      <c r="AV542" s="1"/>
      <c r="AW542" s="1"/>
      <c r="AX542" s="1"/>
      <c r="AY542" s="1"/>
      <c r="AZ542" s="1"/>
      <c r="BA542" s="1"/>
      <c r="BB542" s="1"/>
      <c r="BC542" s="1"/>
      <c r="BD542" s="1"/>
    </row>
    <row r="543" spans="1:57" ht="15" customHeight="1" x14ac:dyDescent="0.25">
      <c r="A543" s="3"/>
      <c r="B543" s="97" t="s">
        <v>190</v>
      </c>
      <c r="C543" s="101"/>
      <c r="D543" s="101"/>
      <c r="E543" s="101"/>
      <c r="F543" s="101"/>
      <c r="G543" s="101"/>
      <c r="H543" s="101"/>
      <c r="I543" s="101"/>
      <c r="J543" s="101"/>
      <c r="K543" s="101"/>
      <c r="L543" s="101"/>
      <c r="M543" s="101"/>
      <c r="N543" s="101"/>
      <c r="O543" s="101"/>
      <c r="P543" s="19"/>
      <c r="Q543" s="175"/>
      <c r="R543" s="176"/>
      <c r="S543" s="176"/>
      <c r="T543" s="176"/>
      <c r="U543" s="176"/>
      <c r="V543" s="177"/>
      <c r="W543" s="96" t="s">
        <v>149</v>
      </c>
      <c r="X543" s="96"/>
      <c r="Y543" s="17"/>
      <c r="Z543" s="159"/>
      <c r="AA543" s="160"/>
      <c r="AB543" s="160"/>
      <c r="AC543" s="160"/>
      <c r="AD543" s="160"/>
      <c r="AE543" s="160"/>
      <c r="AF543" s="160"/>
      <c r="AG543" s="161"/>
      <c r="AH543" s="96" t="s">
        <v>176</v>
      </c>
      <c r="AI543" s="96"/>
      <c r="AJ543" s="17"/>
      <c r="AK543" s="17"/>
      <c r="AL543" s="17"/>
      <c r="AM543" s="17"/>
      <c r="AN543" s="17"/>
      <c r="AO543" s="17"/>
      <c r="AP543" s="17"/>
      <c r="AQ543" s="17"/>
      <c r="AR543" s="17"/>
      <c r="AS543" s="17"/>
      <c r="AT543" s="17"/>
      <c r="AU543" s="1"/>
      <c r="AV543" s="1"/>
      <c r="AW543" s="1"/>
      <c r="AX543" s="1"/>
      <c r="AY543" s="1"/>
      <c r="AZ543" s="1"/>
      <c r="BA543" s="1"/>
      <c r="BB543" s="1"/>
      <c r="BC543" s="1"/>
      <c r="BD543" s="1"/>
      <c r="BE543" s="66"/>
    </row>
    <row r="544" spans="1:57" ht="2.25" customHeight="1" x14ac:dyDescent="0.25">
      <c r="A544" s="3"/>
      <c r="B544" s="17"/>
      <c r="C544" s="17"/>
      <c r="D544" s="17"/>
      <c r="E544" s="17"/>
      <c r="F544" s="17"/>
      <c r="G544" s="17"/>
      <c r="H544" s="17"/>
      <c r="I544" s="17"/>
      <c r="J544" s="17"/>
      <c r="K544" s="17"/>
      <c r="L544" s="17"/>
      <c r="M544" s="17"/>
      <c r="N544" s="17"/>
      <c r="O544" s="16"/>
      <c r="P544" s="16"/>
      <c r="Q544" s="54"/>
      <c r="R544" s="54"/>
      <c r="S544" s="54"/>
      <c r="T544" s="54"/>
      <c r="U544" s="54"/>
      <c r="V544" s="54"/>
      <c r="W544" s="17"/>
      <c r="X544" s="17"/>
      <c r="Y544" s="17"/>
      <c r="Z544" s="54"/>
      <c r="AA544" s="54"/>
      <c r="AB544" s="54"/>
      <c r="AC544" s="54"/>
      <c r="AD544" s="54"/>
      <c r="AE544" s="54"/>
      <c r="AF544" s="54"/>
      <c r="AG544" s="54"/>
      <c r="AH544" s="17"/>
      <c r="AI544" s="17"/>
      <c r="AJ544" s="17"/>
      <c r="AK544" s="17"/>
      <c r="AL544" s="17"/>
      <c r="AM544" s="17"/>
      <c r="AN544" s="17"/>
      <c r="AO544" s="17"/>
      <c r="AP544" s="17"/>
      <c r="AQ544" s="17"/>
      <c r="AR544" s="17"/>
      <c r="AS544" s="17"/>
      <c r="AT544" s="17"/>
      <c r="AU544" s="1"/>
      <c r="AV544" s="1"/>
      <c r="AW544" s="1"/>
      <c r="AX544" s="1"/>
      <c r="AY544" s="1"/>
      <c r="AZ544" s="1"/>
      <c r="BA544" s="1"/>
      <c r="BB544" s="1"/>
      <c r="BC544" s="1"/>
      <c r="BD544" s="1"/>
    </row>
    <row r="545" spans="1:57" ht="15" customHeight="1" x14ac:dyDescent="0.25">
      <c r="A545" s="3"/>
      <c r="B545" s="97" t="s">
        <v>180</v>
      </c>
      <c r="C545" s="101"/>
      <c r="D545" s="101"/>
      <c r="E545" s="101"/>
      <c r="F545" s="101"/>
      <c r="G545" s="101"/>
      <c r="H545" s="101"/>
      <c r="I545" s="101"/>
      <c r="J545" s="101"/>
      <c r="K545" s="101"/>
      <c r="L545" s="101"/>
      <c r="M545" s="101"/>
      <c r="N545" s="101"/>
      <c r="O545" s="101"/>
      <c r="P545" s="19"/>
      <c r="Q545" s="175"/>
      <c r="R545" s="176"/>
      <c r="S545" s="176"/>
      <c r="T545" s="176"/>
      <c r="U545" s="176"/>
      <c r="V545" s="177"/>
      <c r="W545" s="96" t="s">
        <v>149</v>
      </c>
      <c r="X545" s="96"/>
      <c r="Y545" s="17"/>
      <c r="Z545" s="159"/>
      <c r="AA545" s="160"/>
      <c r="AB545" s="160"/>
      <c r="AC545" s="160"/>
      <c r="AD545" s="160"/>
      <c r="AE545" s="160"/>
      <c r="AF545" s="160"/>
      <c r="AG545" s="161"/>
      <c r="AH545" s="96" t="s">
        <v>176</v>
      </c>
      <c r="AI545" s="96"/>
      <c r="AJ545" s="17"/>
      <c r="AK545" s="17"/>
      <c r="AL545" s="17"/>
      <c r="AM545" s="17"/>
      <c r="AN545" s="17"/>
      <c r="AO545" s="17"/>
      <c r="AP545" s="17"/>
      <c r="AQ545" s="17"/>
      <c r="AR545" s="17"/>
      <c r="AS545" s="17"/>
      <c r="AT545" s="17"/>
      <c r="AU545" s="1"/>
      <c r="AV545" s="1"/>
      <c r="AW545" s="1"/>
      <c r="AX545" s="1"/>
      <c r="AY545" s="1"/>
      <c r="AZ545" s="1"/>
      <c r="BA545" s="1"/>
      <c r="BB545" s="1"/>
      <c r="BC545" s="1"/>
      <c r="BD545" s="1"/>
      <c r="BE545" s="66"/>
    </row>
    <row r="546" spans="1:57" ht="2.25" customHeight="1" x14ac:dyDescent="0.25">
      <c r="A546" s="3"/>
      <c r="B546" s="17"/>
      <c r="C546" s="17"/>
      <c r="D546" s="17"/>
      <c r="E546" s="17"/>
      <c r="F546" s="17"/>
      <c r="G546" s="17"/>
      <c r="H546" s="17"/>
      <c r="I546" s="17"/>
      <c r="J546" s="17"/>
      <c r="K546" s="17"/>
      <c r="L546" s="17"/>
      <c r="M546" s="17"/>
      <c r="N546" s="17"/>
      <c r="O546" s="16"/>
      <c r="P546" s="16"/>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
      <c r="AV546" s="1"/>
      <c r="AW546" s="1"/>
      <c r="AX546" s="1"/>
      <c r="AY546" s="1"/>
      <c r="AZ546" s="1"/>
      <c r="BA546" s="1"/>
      <c r="BB546" s="1"/>
      <c r="BC546" s="1"/>
      <c r="BD546" s="1"/>
    </row>
    <row r="547" spans="1:57" ht="15" customHeight="1" x14ac:dyDescent="0.25">
      <c r="A547" s="3"/>
      <c r="B547" s="97" t="s">
        <v>178</v>
      </c>
      <c r="C547" s="101"/>
      <c r="D547" s="101"/>
      <c r="E547" s="101"/>
      <c r="F547" s="101"/>
      <c r="G547" s="101"/>
      <c r="H547" s="101"/>
      <c r="I547" s="101"/>
      <c r="J547" s="101"/>
      <c r="K547" s="101"/>
      <c r="L547" s="101"/>
      <c r="M547" s="101"/>
      <c r="N547" s="101"/>
      <c r="O547" s="101"/>
      <c r="P547" s="19"/>
      <c r="Q547" s="111"/>
      <c r="R547" s="112"/>
      <c r="S547" s="112"/>
      <c r="T547" s="112"/>
      <c r="U547" s="112"/>
      <c r="V547" s="113"/>
      <c r="W547" s="96" t="s">
        <v>149</v>
      </c>
      <c r="X547" s="96"/>
      <c r="Y547" s="17"/>
      <c r="Z547" s="162">
        <f>IF((Q543+Q545+Q547)&lt;&gt;0,Q547/(Q543+Q545+Q547)*(Z543+Z545),0)</f>
        <v>0</v>
      </c>
      <c r="AA547" s="163"/>
      <c r="AB547" s="163"/>
      <c r="AC547" s="163"/>
      <c r="AD547" s="163"/>
      <c r="AE547" s="163"/>
      <c r="AF547" s="163"/>
      <c r="AG547" s="164"/>
      <c r="AH547" s="96" t="s">
        <v>176</v>
      </c>
      <c r="AI547" s="96"/>
      <c r="AJ547" s="17"/>
      <c r="AK547" s="17"/>
      <c r="AL547" s="17"/>
      <c r="AM547" s="17"/>
      <c r="AN547" s="17"/>
      <c r="AO547" s="17"/>
      <c r="AP547" s="17"/>
      <c r="AQ547" s="17"/>
      <c r="AR547" s="17"/>
      <c r="AS547" s="17"/>
      <c r="AT547" s="17"/>
      <c r="AU547" s="1"/>
      <c r="AV547" s="1"/>
      <c r="AW547" s="1"/>
      <c r="AX547" s="1"/>
      <c r="AY547" s="1"/>
      <c r="AZ547" s="1"/>
      <c r="BA547" s="1"/>
      <c r="BB547" s="1"/>
      <c r="BC547" s="1"/>
      <c r="BD547" s="1"/>
    </row>
    <row r="548" spans="1:57" ht="15" customHeight="1" x14ac:dyDescent="0.25">
      <c r="A548" s="3"/>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
      <c r="AV548" s="1"/>
      <c r="AW548" s="1"/>
      <c r="AX548" s="1"/>
      <c r="AY548" s="1"/>
      <c r="AZ548" s="1"/>
      <c r="BA548" s="1"/>
      <c r="BB548" s="1"/>
      <c r="BC548" s="1"/>
      <c r="BD548" s="1"/>
    </row>
    <row r="549" spans="1:57" ht="15" customHeight="1" x14ac:dyDescent="0.25">
      <c r="A549" s="3">
        <v>53</v>
      </c>
      <c r="B549" s="100" t="s">
        <v>191</v>
      </c>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101"/>
      <c r="AI549" s="101"/>
      <c r="AJ549" s="101"/>
      <c r="AK549" s="101"/>
      <c r="AL549" s="101"/>
      <c r="AM549" s="101"/>
      <c r="AN549" s="101"/>
      <c r="AO549" s="101"/>
      <c r="AP549" s="101"/>
      <c r="AQ549" s="17"/>
      <c r="AR549" s="17"/>
      <c r="AS549" s="17"/>
      <c r="AT549" s="17"/>
      <c r="AU549" s="1"/>
      <c r="AV549" s="1"/>
      <c r="AW549" s="1"/>
      <c r="AX549" s="1"/>
      <c r="AY549" s="1"/>
      <c r="AZ549" s="1"/>
      <c r="BA549" s="1"/>
      <c r="BB549" s="1"/>
      <c r="BC549" s="1"/>
      <c r="BD549" s="1"/>
    </row>
    <row r="550" spans="1:57" ht="2.25" customHeight="1" x14ac:dyDescent="0.25">
      <c r="A550" s="3"/>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
      <c r="AV550" s="1"/>
      <c r="AW550" s="1"/>
      <c r="AX550" s="1"/>
      <c r="AY550" s="1"/>
      <c r="AZ550" s="1"/>
      <c r="BA550" s="1"/>
      <c r="BB550" s="1"/>
      <c r="BC550" s="1"/>
      <c r="BD550" s="1"/>
    </row>
    <row r="551" spans="1:57" ht="15" customHeight="1" x14ac:dyDescent="0.25">
      <c r="A551" s="3"/>
      <c r="B551" s="17"/>
      <c r="C551" s="17"/>
      <c r="D551" s="17"/>
      <c r="E551" s="17"/>
      <c r="F551" s="17"/>
      <c r="G551" s="17"/>
      <c r="H551" s="17"/>
      <c r="I551" s="17"/>
      <c r="J551" s="17"/>
      <c r="K551" s="17"/>
      <c r="L551" s="17"/>
      <c r="M551" s="17"/>
      <c r="N551" s="17"/>
      <c r="O551" s="17"/>
      <c r="P551" s="17"/>
      <c r="Q551" s="119" t="s">
        <v>146</v>
      </c>
      <c r="R551" s="174"/>
      <c r="S551" s="174"/>
      <c r="T551" s="174"/>
      <c r="U551" s="174"/>
      <c r="V551" s="174"/>
      <c r="W551" s="174"/>
      <c r="X551" s="174"/>
      <c r="Y551" s="21"/>
      <c r="Z551" s="119" t="s">
        <v>174</v>
      </c>
      <c r="AA551" s="119"/>
      <c r="AB551" s="119"/>
      <c r="AC551" s="119"/>
      <c r="AD551" s="119"/>
      <c r="AE551" s="119"/>
      <c r="AF551" s="119"/>
      <c r="AG551" s="119"/>
      <c r="AH551" s="96"/>
      <c r="AI551" s="96"/>
      <c r="AJ551" s="17"/>
      <c r="AK551" s="17"/>
      <c r="AL551" s="17"/>
      <c r="AM551" s="17"/>
      <c r="AN551" s="17"/>
      <c r="AO551" s="17"/>
      <c r="AP551" s="17"/>
      <c r="AQ551" s="17"/>
      <c r="AR551" s="17"/>
      <c r="AS551" s="17"/>
      <c r="AT551" s="17"/>
      <c r="AU551" s="1"/>
      <c r="AV551" s="1"/>
      <c r="AW551" s="1"/>
      <c r="AX551" s="1"/>
      <c r="AY551" s="1"/>
      <c r="AZ551" s="1"/>
      <c r="BA551" s="1"/>
      <c r="BB551" s="1"/>
      <c r="BC551" s="1"/>
      <c r="BD551" s="1"/>
    </row>
    <row r="552" spans="1:57" ht="2.25" customHeight="1" x14ac:dyDescent="0.25">
      <c r="A552" s="3"/>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
      <c r="AV552" s="1"/>
      <c r="AW552" s="1"/>
      <c r="AX552" s="1"/>
      <c r="AY552" s="1"/>
      <c r="AZ552" s="1"/>
      <c r="BA552" s="1"/>
      <c r="BB552" s="1"/>
      <c r="BC552" s="1"/>
      <c r="BD552" s="1"/>
    </row>
    <row r="553" spans="1:57" ht="15" customHeight="1" x14ac:dyDescent="0.25">
      <c r="A553" s="3"/>
      <c r="B553" s="110" t="s">
        <v>167</v>
      </c>
      <c r="C553" s="96"/>
      <c r="D553" s="96"/>
      <c r="E553" s="96"/>
      <c r="F553" s="96"/>
      <c r="G553" s="96"/>
      <c r="H553" s="96"/>
      <c r="I553" s="96"/>
      <c r="J553" s="96"/>
      <c r="K553" s="96"/>
      <c r="L553" s="96"/>
      <c r="M553" s="96"/>
      <c r="N553" s="96"/>
      <c r="O553" s="96"/>
      <c r="P553" s="17"/>
      <c r="Q553" s="111"/>
      <c r="R553" s="112"/>
      <c r="S553" s="112"/>
      <c r="T553" s="112"/>
      <c r="U553" s="112"/>
      <c r="V553" s="113"/>
      <c r="W553" s="96" t="s">
        <v>149</v>
      </c>
      <c r="X553" s="96"/>
      <c r="Y553" s="17"/>
      <c r="Z553" s="114"/>
      <c r="AA553" s="115"/>
      <c r="AB553" s="115"/>
      <c r="AC553" s="115"/>
      <c r="AD553" s="115"/>
      <c r="AE553" s="115"/>
      <c r="AF553" s="115"/>
      <c r="AG553" s="116"/>
      <c r="AH553" s="96" t="s">
        <v>176</v>
      </c>
      <c r="AI553" s="96"/>
      <c r="AJ553" s="17"/>
      <c r="AK553" s="17"/>
      <c r="AL553" s="17"/>
      <c r="AM553" s="17"/>
      <c r="AN553" s="17"/>
      <c r="AO553" s="17"/>
      <c r="AP553" s="17"/>
      <c r="AQ553" s="17"/>
      <c r="AR553" s="17"/>
      <c r="AS553" s="17"/>
      <c r="AT553" s="17"/>
      <c r="AU553" s="1"/>
      <c r="AV553" s="1"/>
      <c r="AW553" s="1"/>
      <c r="AX553" s="1"/>
      <c r="AY553" s="1"/>
      <c r="AZ553" s="1"/>
      <c r="BA553" s="1"/>
      <c r="BB553" s="1"/>
      <c r="BC553" s="1"/>
      <c r="BD553" s="1"/>
      <c r="BE553" s="66"/>
    </row>
    <row r="554" spans="1:57" ht="2.25" customHeight="1" x14ac:dyDescent="0.25">
      <c r="A554" s="3"/>
      <c r="B554" s="17"/>
      <c r="C554" s="17"/>
      <c r="D554" s="17"/>
      <c r="E554" s="17"/>
      <c r="F554" s="17"/>
      <c r="G554" s="17"/>
      <c r="H554" s="17"/>
      <c r="I554" s="17"/>
      <c r="J554" s="17"/>
      <c r="K554" s="17"/>
      <c r="L554" s="17"/>
      <c r="M554" s="17"/>
      <c r="N554" s="17"/>
      <c r="O554" s="16"/>
      <c r="P554" s="16"/>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
      <c r="AV554" s="1"/>
      <c r="AW554" s="1"/>
      <c r="AX554" s="1"/>
      <c r="AY554" s="1"/>
      <c r="AZ554" s="1"/>
      <c r="BA554" s="1"/>
      <c r="BB554" s="1"/>
      <c r="BC554" s="1"/>
      <c r="BD554" s="1"/>
    </row>
    <row r="555" spans="1:57" ht="15" customHeight="1" x14ac:dyDescent="0.25">
      <c r="A555" s="3"/>
      <c r="B555" s="110" t="s">
        <v>183</v>
      </c>
      <c r="C555" s="96"/>
      <c r="D555" s="96"/>
      <c r="E555" s="96"/>
      <c r="F555" s="96"/>
      <c r="G555" s="96"/>
      <c r="H555" s="96"/>
      <c r="I555" s="96"/>
      <c r="J555" s="96"/>
      <c r="K555" s="96"/>
      <c r="L555" s="96"/>
      <c r="M555" s="96"/>
      <c r="N555" s="96"/>
      <c r="O555" s="96"/>
      <c r="P555" s="17"/>
      <c r="Q555" s="111"/>
      <c r="R555" s="112"/>
      <c r="S555" s="112"/>
      <c r="T555" s="112"/>
      <c r="U555" s="112"/>
      <c r="V555" s="113"/>
      <c r="W555" s="96" t="s">
        <v>149</v>
      </c>
      <c r="X555" s="96"/>
      <c r="Y555" s="17"/>
      <c r="Z555" s="114"/>
      <c r="AA555" s="115"/>
      <c r="AB555" s="115"/>
      <c r="AC555" s="115"/>
      <c r="AD555" s="115"/>
      <c r="AE555" s="115"/>
      <c r="AF555" s="115"/>
      <c r="AG555" s="116"/>
      <c r="AH555" s="96" t="s">
        <v>176</v>
      </c>
      <c r="AI555" s="96"/>
      <c r="AJ555" s="17"/>
      <c r="AK555" s="17"/>
      <c r="AL555" s="17"/>
      <c r="AM555" s="17"/>
      <c r="AN555" s="17"/>
      <c r="AO555" s="17"/>
      <c r="AP555" s="17"/>
      <c r="AQ555" s="17"/>
      <c r="AR555" s="17"/>
      <c r="AS555" s="17"/>
      <c r="AT555" s="17"/>
      <c r="AU555" s="1"/>
      <c r="AV555" s="1"/>
      <c r="AW555" s="1"/>
      <c r="AX555" s="1"/>
      <c r="AY555" s="1"/>
      <c r="AZ555" s="1"/>
      <c r="BA555" s="1"/>
      <c r="BB555" s="1"/>
      <c r="BC555" s="1"/>
      <c r="BD555" s="1"/>
      <c r="BE555" s="66"/>
    </row>
    <row r="556" spans="1:57" ht="2.25" customHeight="1" x14ac:dyDescent="0.25">
      <c r="A556" s="3"/>
      <c r="B556" s="17"/>
      <c r="C556" s="17"/>
      <c r="D556" s="17"/>
      <c r="E556" s="17"/>
      <c r="F556" s="17"/>
      <c r="G556" s="17"/>
      <c r="H556" s="17"/>
      <c r="I556" s="17"/>
      <c r="J556" s="17"/>
      <c r="K556" s="17"/>
      <c r="L556" s="17"/>
      <c r="M556" s="17"/>
      <c r="N556" s="17"/>
      <c r="O556" s="16"/>
      <c r="P556" s="16"/>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
      <c r="AV556" s="1"/>
      <c r="AW556" s="1"/>
      <c r="AX556" s="1"/>
      <c r="AY556" s="1"/>
      <c r="AZ556" s="1"/>
      <c r="BA556" s="1"/>
      <c r="BB556" s="1"/>
      <c r="BC556" s="1"/>
      <c r="BD556" s="1"/>
    </row>
    <row r="557" spans="1:57" ht="15" customHeight="1" x14ac:dyDescent="0.25">
      <c r="A557" s="3"/>
      <c r="B557" s="110" t="s">
        <v>168</v>
      </c>
      <c r="C557" s="96"/>
      <c r="D557" s="96"/>
      <c r="E557" s="96"/>
      <c r="F557" s="96"/>
      <c r="G557" s="96"/>
      <c r="H557" s="96"/>
      <c r="I557" s="96"/>
      <c r="J557" s="96"/>
      <c r="K557" s="96"/>
      <c r="L557" s="96"/>
      <c r="M557" s="96"/>
      <c r="N557" s="96"/>
      <c r="O557" s="96"/>
      <c r="P557" s="19"/>
      <c r="Q557" s="111"/>
      <c r="R557" s="112"/>
      <c r="S557" s="112"/>
      <c r="T557" s="112"/>
      <c r="U557" s="112"/>
      <c r="V557" s="113"/>
      <c r="W557" s="96" t="s">
        <v>149</v>
      </c>
      <c r="X557" s="96"/>
      <c r="Y557" s="17"/>
      <c r="Z557" s="114"/>
      <c r="AA557" s="115"/>
      <c r="AB557" s="115"/>
      <c r="AC557" s="115"/>
      <c r="AD557" s="115"/>
      <c r="AE557" s="115"/>
      <c r="AF557" s="115"/>
      <c r="AG557" s="116"/>
      <c r="AH557" s="96" t="s">
        <v>176</v>
      </c>
      <c r="AI557" s="96"/>
      <c r="AJ557" s="17"/>
      <c r="AK557" s="17"/>
      <c r="AL557" s="17"/>
      <c r="AM557" s="17"/>
      <c r="AN557" s="17"/>
      <c r="AO557" s="17"/>
      <c r="AP557" s="17"/>
      <c r="AQ557" s="17"/>
      <c r="AR557" s="17"/>
      <c r="AS557" s="17"/>
      <c r="AT557" s="17"/>
      <c r="AU557" s="1"/>
      <c r="AV557" s="1"/>
      <c r="AW557" s="1"/>
      <c r="AX557" s="1"/>
      <c r="AY557" s="1"/>
      <c r="AZ557" s="1"/>
      <c r="BA557" s="1"/>
      <c r="BB557" s="1"/>
      <c r="BC557" s="1"/>
      <c r="BD557" s="1"/>
    </row>
    <row r="558" spans="1:57" ht="2.25" customHeight="1" x14ac:dyDescent="0.25">
      <c r="A558" s="3"/>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
      <c r="AV558" s="1"/>
      <c r="AW558" s="1"/>
      <c r="AX558" s="1"/>
      <c r="AY558" s="1"/>
      <c r="AZ558" s="1"/>
      <c r="BA558" s="1"/>
      <c r="BB558" s="1"/>
      <c r="BC558" s="1"/>
      <c r="BD558" s="1"/>
    </row>
    <row r="559" spans="1:57" ht="15" customHeight="1" x14ac:dyDescent="0.25">
      <c r="A559" s="3"/>
      <c r="B559" s="110" t="s">
        <v>170</v>
      </c>
      <c r="C559" s="96"/>
      <c r="D559" s="96"/>
      <c r="E559" s="96"/>
      <c r="F559" s="96"/>
      <c r="G559" s="96"/>
      <c r="H559" s="96"/>
      <c r="I559" s="96"/>
      <c r="J559" s="96"/>
      <c r="K559" s="96"/>
      <c r="L559" s="96"/>
      <c r="M559" s="96"/>
      <c r="N559" s="96"/>
      <c r="O559" s="96"/>
      <c r="P559" s="17"/>
      <c r="Q559" s="111"/>
      <c r="R559" s="112"/>
      <c r="S559" s="112"/>
      <c r="T559" s="112"/>
      <c r="U559" s="112"/>
      <c r="V559" s="113"/>
      <c r="W559" s="96" t="s">
        <v>149</v>
      </c>
      <c r="X559" s="96"/>
      <c r="Y559" s="17"/>
      <c r="Z559" s="114"/>
      <c r="AA559" s="115"/>
      <c r="AB559" s="115"/>
      <c r="AC559" s="115"/>
      <c r="AD559" s="115"/>
      <c r="AE559" s="115"/>
      <c r="AF559" s="115"/>
      <c r="AG559" s="116"/>
      <c r="AH559" s="96" t="s">
        <v>176</v>
      </c>
      <c r="AI559" s="96"/>
      <c r="AJ559" s="17"/>
      <c r="AK559" s="17"/>
      <c r="AL559" s="17"/>
      <c r="AM559" s="17"/>
      <c r="AN559" s="17"/>
      <c r="AO559" s="17"/>
      <c r="AP559" s="17"/>
      <c r="AQ559" s="17"/>
      <c r="AR559" s="17"/>
      <c r="AS559" s="17"/>
      <c r="AT559" s="17"/>
      <c r="AU559" s="1"/>
      <c r="AV559" s="1"/>
      <c r="AW559" s="1"/>
      <c r="AX559" s="1"/>
      <c r="AY559" s="1"/>
      <c r="AZ559" s="1"/>
      <c r="BA559" s="1"/>
      <c r="BB559" s="1"/>
      <c r="BC559" s="1"/>
      <c r="BD559" s="1"/>
    </row>
    <row r="560" spans="1:57" ht="2.25" customHeight="1" x14ac:dyDescent="0.25">
      <c r="A560" s="3"/>
      <c r="B560" s="16"/>
      <c r="C560" s="17"/>
      <c r="D560" s="17"/>
      <c r="E560" s="17"/>
      <c r="F560" s="17"/>
      <c r="G560" s="17"/>
      <c r="H560" s="17"/>
      <c r="I560" s="17"/>
      <c r="J560" s="17"/>
      <c r="K560" s="17"/>
      <c r="L560" s="17"/>
      <c r="M560" s="17"/>
      <c r="N560" s="17"/>
      <c r="O560" s="17"/>
      <c r="P560" s="17"/>
      <c r="Q560" s="9"/>
      <c r="R560" s="9"/>
      <c r="S560" s="9"/>
      <c r="T560" s="9"/>
      <c r="U560" s="9"/>
      <c r="V560" s="9"/>
      <c r="W560" s="17"/>
      <c r="X560" s="17"/>
      <c r="Y560" s="17"/>
      <c r="Z560" s="12"/>
      <c r="AA560" s="12"/>
      <c r="AB560" s="12"/>
      <c r="AC560" s="12"/>
      <c r="AD560" s="12"/>
      <c r="AE560" s="12"/>
      <c r="AF560" s="12"/>
      <c r="AG560" s="12"/>
      <c r="AH560" s="17"/>
      <c r="AI560" s="17"/>
      <c r="AJ560" s="17"/>
      <c r="AK560" s="17"/>
      <c r="AL560" s="17"/>
      <c r="AM560" s="17"/>
      <c r="AN560" s="17"/>
      <c r="AO560" s="17"/>
      <c r="AP560" s="17"/>
      <c r="AQ560" s="17"/>
      <c r="AR560" s="17"/>
      <c r="AS560" s="17"/>
      <c r="AT560" s="17"/>
      <c r="AU560" s="1"/>
      <c r="AV560" s="1"/>
      <c r="AW560" s="1"/>
      <c r="AX560" s="1"/>
      <c r="AY560" s="1"/>
      <c r="AZ560" s="1"/>
      <c r="BA560" s="1"/>
      <c r="BB560" s="1"/>
      <c r="BC560" s="1"/>
      <c r="BD560" s="1"/>
    </row>
    <row r="561" spans="1:57" ht="15" customHeight="1" x14ac:dyDescent="0.25">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c r="AA561" s="97"/>
      <c r="AB561" s="97"/>
      <c r="AC561" s="97"/>
      <c r="AD561" s="97"/>
      <c r="AE561" s="97"/>
      <c r="AF561" s="97"/>
      <c r="AG561" s="97"/>
      <c r="AH561" s="97"/>
      <c r="AI561" s="97"/>
      <c r="AJ561" s="97"/>
      <c r="AK561" s="97"/>
      <c r="AL561" s="97"/>
      <c r="AM561" s="97"/>
      <c r="AN561" s="97"/>
      <c r="AO561" s="97"/>
      <c r="AP561" s="97"/>
      <c r="AQ561" s="17"/>
      <c r="AR561" s="17"/>
      <c r="AS561" s="17"/>
      <c r="AT561" s="17"/>
      <c r="AU561" s="1"/>
      <c r="AV561" s="1"/>
      <c r="AW561" s="1"/>
      <c r="AX561" s="1"/>
      <c r="AY561" s="1"/>
      <c r="AZ561" s="1"/>
      <c r="BA561" s="1"/>
      <c r="BB561" s="1"/>
      <c r="BC561" s="1"/>
      <c r="BD561" s="1"/>
    </row>
    <row r="562" spans="1:57" ht="15" customHeight="1" x14ac:dyDescent="0.25">
      <c r="A562" s="3"/>
      <c r="B562" s="98" t="s">
        <v>192</v>
      </c>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c r="AA562" s="98"/>
      <c r="AB562" s="98"/>
      <c r="AC562" s="98"/>
      <c r="AD562" s="98"/>
      <c r="AE562" s="98"/>
      <c r="AF562" s="98"/>
      <c r="AG562" s="98"/>
      <c r="AH562" s="98"/>
      <c r="AI562" s="98"/>
      <c r="AJ562" s="98"/>
      <c r="AK562" s="98"/>
      <c r="AL562" s="98"/>
      <c r="AM562" s="98"/>
      <c r="AN562" s="98"/>
      <c r="AO562" s="98"/>
      <c r="AP562" s="99"/>
      <c r="AQ562" s="17"/>
      <c r="AR562" s="17"/>
      <c r="AS562" s="17"/>
      <c r="AT562" s="17"/>
      <c r="AU562" s="1"/>
      <c r="AV562" s="1"/>
      <c r="AW562" s="1"/>
      <c r="AX562" s="1"/>
      <c r="AY562" s="1"/>
      <c r="AZ562" s="1"/>
      <c r="BA562" s="1"/>
      <c r="BB562" s="1"/>
      <c r="BC562" s="1"/>
      <c r="BD562" s="1"/>
    </row>
    <row r="563" spans="1:57" ht="15" customHeight="1" x14ac:dyDescent="0.25">
      <c r="A563" s="3"/>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7"/>
      <c r="AQ563" s="17"/>
      <c r="AR563" s="17"/>
      <c r="AS563" s="17"/>
      <c r="AT563" s="17"/>
      <c r="AU563" s="1"/>
      <c r="AV563" s="1"/>
      <c r="AW563" s="1"/>
      <c r="AX563" s="1"/>
      <c r="AY563" s="1"/>
      <c r="AZ563" s="1"/>
      <c r="BA563" s="1"/>
      <c r="BB563" s="1"/>
      <c r="BC563" s="1"/>
      <c r="BD563" s="1"/>
    </row>
    <row r="564" spans="1:57" ht="15" customHeight="1" x14ac:dyDescent="0.25">
      <c r="A564" s="3">
        <v>54</v>
      </c>
      <c r="B564" s="100" t="s">
        <v>193</v>
      </c>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c r="AH564" s="101"/>
      <c r="AI564" s="101"/>
      <c r="AJ564" s="101"/>
      <c r="AK564" s="101"/>
      <c r="AL564" s="101"/>
      <c r="AM564" s="101"/>
      <c r="AN564" s="101"/>
      <c r="AO564" s="101"/>
      <c r="AP564" s="101"/>
      <c r="AQ564" s="17"/>
      <c r="AR564" s="17"/>
      <c r="AS564" s="17"/>
      <c r="AT564" s="17"/>
      <c r="AU564" s="1"/>
      <c r="AV564" s="1"/>
      <c r="AW564" s="1"/>
      <c r="AX564" s="1"/>
      <c r="AY564" s="1"/>
      <c r="AZ564" s="1"/>
      <c r="BA564" s="1"/>
      <c r="BB564" s="1"/>
      <c r="BC564" s="1"/>
      <c r="BD564" s="1"/>
    </row>
    <row r="565" spans="1:57" ht="2.25" customHeight="1" x14ac:dyDescent="0.25">
      <c r="A565" s="3"/>
      <c r="B565" s="17"/>
      <c r="C565" s="17"/>
      <c r="D565" s="17"/>
      <c r="E565" s="17"/>
      <c r="F565" s="17"/>
      <c r="G565" s="17"/>
      <c r="H565" s="17"/>
      <c r="I565" s="17"/>
      <c r="J565" s="17"/>
      <c r="K565" s="17"/>
      <c r="L565" s="17"/>
      <c r="M565" s="17"/>
      <c r="N565" s="16"/>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
      <c r="AV565" s="1"/>
      <c r="AW565" s="1"/>
      <c r="AX565" s="1"/>
      <c r="AY565" s="1"/>
      <c r="AZ565" s="1"/>
      <c r="BA565" s="1"/>
      <c r="BB565" s="1"/>
      <c r="BC565" s="1"/>
      <c r="BD565" s="1"/>
    </row>
    <row r="566" spans="1:57" ht="15" customHeight="1" x14ac:dyDescent="0.25">
      <c r="A566" s="3"/>
      <c r="B566" s="171" t="s">
        <v>194</v>
      </c>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c r="Z566" s="171"/>
      <c r="AA566" s="171"/>
      <c r="AB566" s="171"/>
      <c r="AC566" s="171"/>
      <c r="AD566" s="171"/>
      <c r="AE566" s="171"/>
      <c r="AF566" s="171"/>
      <c r="AG566" s="171"/>
      <c r="AH566" s="171"/>
      <c r="AI566" s="171"/>
      <c r="AJ566" s="171"/>
      <c r="AK566" s="171"/>
      <c r="AL566" s="171"/>
      <c r="AM566" s="171"/>
      <c r="AN566" s="171"/>
      <c r="AO566" s="171"/>
      <c r="AP566" s="171"/>
      <c r="AQ566" s="17"/>
      <c r="AR566" s="17"/>
      <c r="AS566" s="17"/>
      <c r="AT566" s="17"/>
      <c r="AU566" s="1"/>
      <c r="AV566" s="1"/>
      <c r="AW566" s="1"/>
      <c r="AX566" s="1"/>
      <c r="AY566" s="1"/>
      <c r="AZ566" s="1"/>
      <c r="BA566" s="1"/>
      <c r="BB566" s="1"/>
      <c r="BC566" s="1"/>
      <c r="BD566" s="1"/>
    </row>
    <row r="567" spans="1:57" ht="2.25" customHeight="1" x14ac:dyDescent="0.25">
      <c r="A567" s="3"/>
      <c r="B567" s="17"/>
      <c r="C567" s="17"/>
      <c r="D567" s="17"/>
      <c r="E567" s="17"/>
      <c r="F567" s="17"/>
      <c r="G567" s="17"/>
      <c r="H567" s="17"/>
      <c r="I567" s="17"/>
      <c r="J567" s="17"/>
      <c r="K567" s="17"/>
      <c r="L567" s="17"/>
      <c r="M567" s="17"/>
      <c r="N567" s="16"/>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
      <c r="AV567" s="1"/>
      <c r="AW567" s="1"/>
      <c r="AX567" s="1"/>
      <c r="AY567" s="1"/>
      <c r="AZ567" s="1"/>
      <c r="BA567" s="1"/>
      <c r="BB567" s="1"/>
      <c r="BC567" s="1"/>
      <c r="BD567" s="1"/>
    </row>
    <row r="568" spans="1:57" ht="15" customHeight="1" x14ac:dyDescent="0.25">
      <c r="A568" s="3"/>
      <c r="B568" s="159"/>
      <c r="C568" s="160"/>
      <c r="D568" s="160"/>
      <c r="E568" s="160"/>
      <c r="F568" s="160"/>
      <c r="G568" s="160"/>
      <c r="H568" s="160"/>
      <c r="I568" s="161"/>
      <c r="J568" s="96" t="s">
        <v>176</v>
      </c>
      <c r="K568" s="96"/>
      <c r="L568" s="17"/>
      <c r="M568" s="17"/>
      <c r="N568" s="17"/>
      <c r="O568" s="17"/>
      <c r="P568" s="17"/>
      <c r="Q568" s="17"/>
      <c r="R568" s="17"/>
      <c r="S568" s="17"/>
      <c r="T568" s="17"/>
      <c r="U568" s="17"/>
      <c r="V568" s="17"/>
      <c r="W568" s="17"/>
      <c r="X568" s="17"/>
      <c r="Y568" s="17"/>
      <c r="Z568" s="12"/>
      <c r="AA568" s="12"/>
      <c r="AB568" s="12"/>
      <c r="AC568" s="12"/>
      <c r="AD568" s="12"/>
      <c r="AE568" s="12"/>
      <c r="AF568" s="12"/>
      <c r="AG568" s="12"/>
      <c r="AH568" s="17"/>
      <c r="AI568" s="17"/>
      <c r="AJ568" s="17"/>
      <c r="AK568" s="17"/>
      <c r="AL568" s="17"/>
      <c r="AM568" s="17"/>
      <c r="AN568" s="17"/>
      <c r="AO568" s="17"/>
      <c r="AP568" s="17"/>
      <c r="AQ568" s="17"/>
      <c r="AR568" s="17"/>
      <c r="AS568" s="17"/>
      <c r="AT568" s="17"/>
      <c r="AU568" s="1"/>
      <c r="AV568" s="1"/>
      <c r="AW568" s="1"/>
      <c r="AX568" s="1"/>
      <c r="AY568" s="1"/>
      <c r="AZ568" s="1"/>
      <c r="BA568" s="1"/>
      <c r="BB568" s="1"/>
      <c r="BC568" s="1"/>
      <c r="BD568" s="1"/>
      <c r="BE568" s="66"/>
    </row>
    <row r="569" spans="1:57" ht="2.2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2"/>
      <c r="AA569" s="12"/>
      <c r="AB569" s="12"/>
      <c r="AC569" s="12"/>
      <c r="AD569" s="12"/>
      <c r="AE569" s="12"/>
      <c r="AF569" s="12"/>
      <c r="AG569" s="12"/>
      <c r="AH569" s="17"/>
      <c r="AI569" s="17"/>
      <c r="AJ569" s="17"/>
      <c r="AK569" s="17"/>
      <c r="AL569" s="17"/>
      <c r="AM569" s="17"/>
      <c r="AN569" s="17"/>
      <c r="AO569" s="17"/>
      <c r="AP569" s="17"/>
      <c r="AQ569" s="17"/>
      <c r="AR569" s="17"/>
      <c r="AS569" s="17"/>
      <c r="AT569" s="17"/>
      <c r="AU569" s="1"/>
      <c r="AV569" s="1"/>
      <c r="AW569" s="1"/>
      <c r="AX569" s="1"/>
      <c r="AY569" s="1"/>
      <c r="AZ569" s="1"/>
      <c r="BA569" s="1"/>
      <c r="BB569" s="1"/>
      <c r="BC569" s="1"/>
      <c r="BD569" s="1"/>
      <c r="BE569" s="66"/>
    </row>
    <row r="570" spans="1:57" ht="15" customHeight="1" x14ac:dyDescent="0.25">
      <c r="A570" s="3">
        <v>55</v>
      </c>
      <c r="B570" s="172" t="s">
        <v>195</v>
      </c>
      <c r="C570" s="172"/>
      <c r="D570" s="172"/>
      <c r="E570" s="172"/>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
      <c r="AR570" s="17"/>
      <c r="AS570" s="17"/>
      <c r="AT570" s="17"/>
      <c r="AU570" s="1"/>
      <c r="AV570" s="1"/>
      <c r="AW570" s="1"/>
      <c r="AX570" s="1"/>
      <c r="AY570" s="1"/>
      <c r="AZ570" s="1"/>
      <c r="BA570" s="1"/>
      <c r="BB570" s="1"/>
      <c r="BC570" s="1"/>
      <c r="BD570" s="1"/>
    </row>
    <row r="571" spans="1:57" ht="15" customHeight="1" x14ac:dyDescent="0.25">
      <c r="A571" s="3"/>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17"/>
      <c r="AR571" s="17"/>
      <c r="AS571" s="17"/>
      <c r="AT571" s="17"/>
      <c r="AU571" s="1"/>
      <c r="AV571" s="1"/>
      <c r="AW571" s="1"/>
      <c r="AX571" s="1"/>
      <c r="AY571" s="1"/>
      <c r="AZ571" s="1"/>
      <c r="BA571" s="1"/>
      <c r="BB571" s="1"/>
      <c r="BC571" s="1"/>
      <c r="BD571" s="1"/>
    </row>
    <row r="572" spans="1:57" ht="15" customHeight="1" x14ac:dyDescent="0.25">
      <c r="A572" s="3"/>
      <c r="B572" s="98" t="s">
        <v>196</v>
      </c>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9"/>
      <c r="AQ572" s="17"/>
      <c r="AR572" s="17"/>
      <c r="AS572" s="17"/>
      <c r="AT572" s="17"/>
      <c r="AU572" s="1"/>
      <c r="AV572" s="1"/>
      <c r="AW572" s="1"/>
      <c r="AX572" s="1"/>
      <c r="AY572" s="1"/>
      <c r="AZ572" s="1"/>
      <c r="BA572" s="1"/>
      <c r="BB572" s="1"/>
      <c r="BC572" s="1"/>
      <c r="BD572" s="1"/>
    </row>
    <row r="573" spans="1:57" ht="15" customHeight="1" x14ac:dyDescent="0.25">
      <c r="A573" s="3"/>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
      <c r="AV573" s="1"/>
      <c r="AW573" s="1"/>
      <c r="AX573" s="1"/>
      <c r="AY573" s="1"/>
      <c r="AZ573" s="1"/>
      <c r="BA573" s="1"/>
      <c r="BB573" s="1"/>
      <c r="BC573" s="1"/>
      <c r="BD573" s="1"/>
    </row>
    <row r="574" spans="1:57" ht="15" customHeight="1" x14ac:dyDescent="0.25">
      <c r="A574" s="3">
        <v>56</v>
      </c>
      <c r="B574" s="24" t="s">
        <v>197</v>
      </c>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
      <c r="AV574" s="1"/>
      <c r="AW574" s="1"/>
      <c r="AX574" s="1"/>
      <c r="AY574" s="1"/>
      <c r="AZ574" s="1"/>
      <c r="BA574" s="1"/>
      <c r="BB574" s="1"/>
      <c r="BC574" s="1"/>
      <c r="BD574" s="1"/>
    </row>
    <row r="575" spans="1:57" ht="2.25" customHeight="1" x14ac:dyDescent="0.25">
      <c r="A575" s="3"/>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
      <c r="AV575" s="1"/>
      <c r="AW575" s="1"/>
      <c r="AX575" s="1"/>
      <c r="AY575" s="1"/>
      <c r="AZ575" s="1"/>
      <c r="BA575" s="1"/>
      <c r="BB575" s="1"/>
      <c r="BC575" s="1"/>
      <c r="BD575" s="1"/>
    </row>
    <row r="576" spans="1:57" ht="15" customHeight="1" x14ac:dyDescent="0.25">
      <c r="A576" s="3"/>
      <c r="B576" s="102" t="s">
        <v>198</v>
      </c>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c r="AL576" s="103"/>
      <c r="AM576" s="103"/>
      <c r="AN576" s="103"/>
      <c r="AO576" s="103"/>
      <c r="AP576" s="103"/>
      <c r="AQ576" s="17"/>
      <c r="AR576" s="17"/>
      <c r="AS576" s="17"/>
      <c r="AT576" s="17"/>
      <c r="AU576" s="1"/>
      <c r="AV576" s="1"/>
      <c r="AW576" s="1"/>
      <c r="AX576" s="1"/>
      <c r="AY576" s="1"/>
      <c r="AZ576" s="1"/>
      <c r="BA576" s="1"/>
      <c r="BB576" s="1"/>
      <c r="BC576" s="1"/>
      <c r="BD576" s="1"/>
    </row>
    <row r="577" spans="1:56" ht="15" customHeight="1" x14ac:dyDescent="0.25">
      <c r="A577" s="3"/>
      <c r="B577" s="102"/>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c r="AL577" s="103"/>
      <c r="AM577" s="103"/>
      <c r="AN577" s="103"/>
      <c r="AO577" s="103"/>
      <c r="AP577" s="103"/>
      <c r="AQ577" s="17"/>
      <c r="AR577" s="17"/>
      <c r="AS577" s="17"/>
      <c r="AT577" s="17"/>
      <c r="AU577" s="1"/>
      <c r="AV577" s="1"/>
      <c r="AW577" s="1"/>
      <c r="AX577" s="1"/>
      <c r="AY577" s="1"/>
      <c r="AZ577" s="1"/>
      <c r="BA577" s="1"/>
      <c r="BB577" s="1"/>
      <c r="BC577" s="1"/>
      <c r="BD577" s="1"/>
    </row>
    <row r="578" spans="1:56" ht="15" customHeight="1" x14ac:dyDescent="0.25">
      <c r="A578" s="3"/>
      <c r="B578" s="173"/>
      <c r="C578" s="173"/>
      <c r="D578" s="173"/>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c r="AA578" s="173"/>
      <c r="AB578" s="173"/>
      <c r="AC578" s="173"/>
      <c r="AD578" s="173"/>
      <c r="AE578" s="173"/>
      <c r="AF578" s="173"/>
      <c r="AG578" s="173"/>
      <c r="AH578" s="173"/>
      <c r="AI578" s="173"/>
      <c r="AJ578" s="173"/>
      <c r="AK578" s="173"/>
      <c r="AL578" s="173"/>
      <c r="AM578" s="173"/>
      <c r="AN578" s="173"/>
      <c r="AO578" s="173"/>
      <c r="AP578" s="173"/>
      <c r="AQ578" s="17"/>
      <c r="AR578" s="17"/>
      <c r="AS578" s="17"/>
      <c r="AT578" s="17"/>
      <c r="AU578" s="1"/>
      <c r="AV578" s="1"/>
      <c r="AW578" s="1"/>
      <c r="AX578" s="1"/>
      <c r="AY578" s="1"/>
      <c r="AZ578" s="1"/>
      <c r="BA578" s="1"/>
      <c r="BB578" s="1"/>
      <c r="BC578" s="1"/>
      <c r="BD578" s="1"/>
    </row>
    <row r="579" spans="1:56" ht="15" customHeight="1" x14ac:dyDescent="0.25">
      <c r="A579" s="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c r="AA579" s="173"/>
      <c r="AB579" s="173"/>
      <c r="AC579" s="173"/>
      <c r="AD579" s="173"/>
      <c r="AE579" s="173"/>
      <c r="AF579" s="173"/>
      <c r="AG579" s="173"/>
      <c r="AH579" s="173"/>
      <c r="AI579" s="173"/>
      <c r="AJ579" s="173"/>
      <c r="AK579" s="173"/>
      <c r="AL579" s="173"/>
      <c r="AM579" s="173"/>
      <c r="AN579" s="173"/>
      <c r="AO579" s="173"/>
      <c r="AP579" s="173"/>
      <c r="AQ579" s="17"/>
      <c r="AR579" s="17"/>
      <c r="AS579" s="17"/>
      <c r="AT579" s="17"/>
      <c r="AU579" s="1"/>
      <c r="AV579" s="1"/>
      <c r="AW579" s="1"/>
      <c r="AX579" s="1"/>
      <c r="AY579" s="1"/>
      <c r="AZ579" s="1"/>
      <c r="BA579" s="1"/>
      <c r="BB579" s="1"/>
      <c r="BC579" s="1"/>
      <c r="BD579" s="1"/>
    </row>
    <row r="580" spans="1:56" ht="15" customHeight="1" x14ac:dyDescent="0.25">
      <c r="A580" s="3"/>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
      <c r="AV580" s="1"/>
      <c r="AW580" s="1"/>
      <c r="AX580" s="1"/>
      <c r="AY580" s="1"/>
      <c r="AZ580" s="1"/>
      <c r="BA580" s="1"/>
      <c r="BB580" s="1"/>
      <c r="BC580" s="1"/>
      <c r="BD580" s="1"/>
    </row>
    <row r="581" spans="1:56" ht="15" customHeight="1" x14ac:dyDescent="0.25">
      <c r="A581" s="3"/>
      <c r="B581" s="97" t="s">
        <v>199</v>
      </c>
      <c r="C581" s="101"/>
      <c r="D581" s="101"/>
      <c r="E581" s="101"/>
      <c r="F581" s="101"/>
      <c r="G581" s="101"/>
      <c r="H581" s="101"/>
      <c r="I581" s="101"/>
      <c r="J581" s="101"/>
      <c r="K581" s="101"/>
      <c r="L581" s="101"/>
      <c r="M581" s="101"/>
      <c r="N581" s="101"/>
      <c r="O581" s="101"/>
      <c r="P581" s="17"/>
      <c r="Q581" s="114"/>
      <c r="R581" s="115"/>
      <c r="S581" s="115"/>
      <c r="T581" s="115"/>
      <c r="U581" s="115"/>
      <c r="V581" s="115"/>
      <c r="W581" s="115"/>
      <c r="X581" s="116"/>
      <c r="Y581" s="96" t="s">
        <v>176</v>
      </c>
      <c r="Z581" s="96"/>
      <c r="AA581" s="17"/>
      <c r="AB581" s="17"/>
      <c r="AC581" s="17"/>
      <c r="AD581" s="17"/>
      <c r="AE581" s="17"/>
      <c r="AF581" s="17"/>
      <c r="AG581" s="17"/>
      <c r="AH581" s="17"/>
      <c r="AI581" s="17"/>
      <c r="AJ581" s="17"/>
      <c r="AK581" s="17"/>
      <c r="AL581" s="17"/>
      <c r="AM581" s="17"/>
      <c r="AN581" s="17"/>
      <c r="AO581" s="17"/>
      <c r="AP581" s="17"/>
      <c r="AQ581" s="17"/>
      <c r="AR581" s="17"/>
      <c r="AS581" s="17"/>
      <c r="AT581" s="17"/>
      <c r="AU581" s="1"/>
      <c r="AV581" s="1"/>
      <c r="AW581" s="1"/>
      <c r="AX581" s="1"/>
      <c r="AY581" s="1"/>
      <c r="AZ581" s="1"/>
      <c r="BA581" s="1"/>
      <c r="BB581" s="1"/>
      <c r="BC581" s="1"/>
      <c r="BD581" s="1"/>
    </row>
    <row r="582" spans="1:56" ht="2.25" customHeight="1" x14ac:dyDescent="0.25">
      <c r="A582" s="3"/>
      <c r="B582" s="17"/>
      <c r="C582" s="17"/>
      <c r="D582" s="17"/>
      <c r="E582" s="17"/>
      <c r="F582" s="17"/>
      <c r="G582" s="17"/>
      <c r="H582" s="17"/>
      <c r="I582" s="17"/>
      <c r="J582" s="17"/>
      <c r="K582" s="17"/>
      <c r="L582" s="17"/>
      <c r="M582" s="17"/>
      <c r="N582" s="17"/>
      <c r="O582" s="16"/>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
      <c r="AV582" s="1"/>
      <c r="AW582" s="1"/>
      <c r="AX582" s="1"/>
      <c r="AY582" s="1"/>
      <c r="AZ582" s="1"/>
      <c r="BA582" s="1"/>
      <c r="BB582" s="1"/>
      <c r="BC582" s="1"/>
      <c r="BD582" s="1"/>
    </row>
    <row r="583" spans="1:56" ht="15" customHeight="1" x14ac:dyDescent="0.25">
      <c r="A583" s="3"/>
      <c r="B583" s="97" t="s">
        <v>200</v>
      </c>
      <c r="C583" s="101"/>
      <c r="D583" s="101"/>
      <c r="E583" s="101"/>
      <c r="F583" s="101"/>
      <c r="G583" s="101"/>
      <c r="H583" s="101"/>
      <c r="I583" s="101"/>
      <c r="J583" s="101"/>
      <c r="K583" s="101"/>
      <c r="L583" s="101"/>
      <c r="M583" s="101"/>
      <c r="N583" s="101"/>
      <c r="O583" s="101"/>
      <c r="P583" s="17"/>
      <c r="Q583" s="162">
        <f>AH462+AH464+Z493+Z495+Z497+Z499</f>
        <v>0</v>
      </c>
      <c r="R583" s="163"/>
      <c r="S583" s="163"/>
      <c r="T583" s="163"/>
      <c r="U583" s="163"/>
      <c r="V583" s="163"/>
      <c r="W583" s="163"/>
      <c r="X583" s="164"/>
      <c r="Y583" s="96" t="s">
        <v>176</v>
      </c>
      <c r="Z583" s="96"/>
      <c r="AA583" s="17"/>
      <c r="AB583" s="17"/>
      <c r="AC583" s="17"/>
      <c r="AD583" s="17"/>
      <c r="AE583" s="17"/>
      <c r="AF583" s="17"/>
      <c r="AG583" s="17"/>
      <c r="AH583" s="17"/>
      <c r="AI583" s="17"/>
      <c r="AJ583" s="17"/>
      <c r="AK583" s="17"/>
      <c r="AL583" s="17"/>
      <c r="AM583" s="17"/>
      <c r="AN583" s="17"/>
      <c r="AO583" s="17"/>
      <c r="AP583" s="17"/>
      <c r="AQ583" s="17"/>
      <c r="AR583" s="17"/>
      <c r="AS583" s="17"/>
      <c r="AT583" s="17"/>
      <c r="AU583" s="1"/>
      <c r="AV583" s="1"/>
      <c r="AW583" s="1"/>
      <c r="AX583" s="1"/>
      <c r="AY583" s="1"/>
      <c r="AZ583" s="1"/>
      <c r="BA583" s="1"/>
      <c r="BB583" s="1"/>
      <c r="BC583" s="1"/>
      <c r="BD583" s="1"/>
    </row>
    <row r="584" spans="1:56" ht="2.25" customHeight="1" x14ac:dyDescent="0.25">
      <c r="A584" s="3"/>
      <c r="B584" s="17"/>
      <c r="C584" s="17"/>
      <c r="D584" s="17"/>
      <c r="E584" s="17"/>
      <c r="F584" s="17"/>
      <c r="G584" s="17"/>
      <c r="H584" s="17"/>
      <c r="I584" s="17"/>
      <c r="J584" s="17"/>
      <c r="K584" s="17"/>
      <c r="L584" s="17"/>
      <c r="M584" s="17"/>
      <c r="N584" s="17"/>
      <c r="O584" s="16"/>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
      <c r="AV584" s="1"/>
      <c r="AW584" s="1"/>
      <c r="AX584" s="1"/>
      <c r="AY584" s="1"/>
      <c r="AZ584" s="1"/>
      <c r="BA584" s="1"/>
      <c r="BB584" s="1"/>
      <c r="BC584" s="1"/>
      <c r="BD584" s="1"/>
    </row>
    <row r="585" spans="1:56" ht="15" customHeight="1" x14ac:dyDescent="0.25">
      <c r="A585" s="3"/>
      <c r="B585" s="97" t="s">
        <v>201</v>
      </c>
      <c r="C585" s="101"/>
      <c r="D585" s="101"/>
      <c r="E585" s="101"/>
      <c r="F585" s="101"/>
      <c r="G585" s="101"/>
      <c r="H585" s="101"/>
      <c r="I585" s="101"/>
      <c r="J585" s="101"/>
      <c r="K585" s="101"/>
      <c r="L585" s="101"/>
      <c r="M585" s="101"/>
      <c r="N585" s="101"/>
      <c r="O585" s="101"/>
      <c r="P585" s="17"/>
      <c r="Q585" s="162">
        <f>Z543</f>
        <v>0</v>
      </c>
      <c r="R585" s="163"/>
      <c r="S585" s="163"/>
      <c r="T585" s="163"/>
      <c r="U585" s="163"/>
      <c r="V585" s="163"/>
      <c r="W585" s="163"/>
      <c r="X585" s="164"/>
      <c r="Y585" s="96" t="s">
        <v>176</v>
      </c>
      <c r="Z585" s="96"/>
      <c r="AA585" s="17"/>
      <c r="AB585" s="17"/>
      <c r="AC585" s="17"/>
      <c r="AD585" s="17"/>
      <c r="AE585" s="17"/>
      <c r="AF585" s="17"/>
      <c r="AG585" s="17"/>
      <c r="AH585" s="17"/>
      <c r="AI585" s="17"/>
      <c r="AJ585" s="17"/>
      <c r="AK585" s="17"/>
      <c r="AL585" s="17"/>
      <c r="AM585" s="17"/>
      <c r="AN585" s="17"/>
      <c r="AO585" s="17"/>
      <c r="AP585" s="17"/>
      <c r="AQ585" s="17"/>
      <c r="AR585" s="17"/>
      <c r="AS585" s="17"/>
      <c r="AT585" s="17"/>
      <c r="AU585" s="1"/>
      <c r="AV585" s="1"/>
      <c r="AW585" s="1"/>
      <c r="AX585" s="1"/>
      <c r="AY585" s="1"/>
      <c r="AZ585" s="1"/>
      <c r="BA585" s="1"/>
      <c r="BB585" s="1"/>
      <c r="BC585" s="1"/>
      <c r="BD585" s="1"/>
    </row>
    <row r="586" spans="1:56" ht="2.25" customHeight="1" x14ac:dyDescent="0.25">
      <c r="A586" s="3"/>
      <c r="B586" s="17"/>
      <c r="C586" s="17"/>
      <c r="D586" s="17"/>
      <c r="E586" s="17"/>
      <c r="F586" s="17"/>
      <c r="G586" s="17"/>
      <c r="H586" s="17"/>
      <c r="I586" s="17"/>
      <c r="J586" s="17"/>
      <c r="K586" s="17"/>
      <c r="L586" s="17"/>
      <c r="M586" s="17"/>
      <c r="N586" s="17"/>
      <c r="O586" s="16"/>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
      <c r="AV586" s="1"/>
      <c r="AW586" s="1"/>
      <c r="AX586" s="1"/>
      <c r="AY586" s="1"/>
      <c r="AZ586" s="1"/>
      <c r="BA586" s="1"/>
      <c r="BB586" s="1"/>
      <c r="BC586" s="1"/>
      <c r="BD586" s="1"/>
    </row>
    <row r="587" spans="1:56" ht="15" customHeight="1" x14ac:dyDescent="0.25">
      <c r="A587" s="3"/>
      <c r="B587" s="97" t="s">
        <v>202</v>
      </c>
      <c r="C587" s="101"/>
      <c r="D587" s="101"/>
      <c r="E587" s="101"/>
      <c r="F587" s="101"/>
      <c r="G587" s="101"/>
      <c r="H587" s="101"/>
      <c r="I587" s="101"/>
      <c r="J587" s="101"/>
      <c r="K587" s="101"/>
      <c r="L587" s="101"/>
      <c r="M587" s="101"/>
      <c r="N587" s="101"/>
      <c r="O587" s="101"/>
      <c r="P587" s="17"/>
      <c r="Q587" s="162">
        <f>Z545</f>
        <v>0</v>
      </c>
      <c r="R587" s="163"/>
      <c r="S587" s="163"/>
      <c r="T587" s="163"/>
      <c r="U587" s="163"/>
      <c r="V587" s="163"/>
      <c r="W587" s="163"/>
      <c r="X587" s="164"/>
      <c r="Y587" s="96" t="s">
        <v>176</v>
      </c>
      <c r="Z587" s="96"/>
      <c r="AA587" s="17"/>
      <c r="AB587" s="17"/>
      <c r="AC587" s="17"/>
      <c r="AD587" s="17"/>
      <c r="AE587" s="17"/>
      <c r="AF587" s="17"/>
      <c r="AG587" s="17"/>
      <c r="AH587" s="17"/>
      <c r="AI587" s="17"/>
      <c r="AJ587" s="17"/>
      <c r="AK587" s="17"/>
      <c r="AL587" s="17"/>
      <c r="AM587" s="17"/>
      <c r="AN587" s="17"/>
      <c r="AO587" s="17"/>
      <c r="AP587" s="17"/>
      <c r="AQ587" s="17"/>
      <c r="AR587" s="17"/>
      <c r="AS587" s="17"/>
      <c r="AT587" s="17"/>
      <c r="AU587" s="1"/>
      <c r="AV587" s="1"/>
      <c r="AW587" s="1"/>
      <c r="AX587" s="1"/>
      <c r="AY587" s="1"/>
      <c r="AZ587" s="1"/>
      <c r="BA587" s="1"/>
      <c r="BB587" s="1"/>
      <c r="BC587" s="1"/>
      <c r="BD587" s="1"/>
    </row>
    <row r="588" spans="1:56" ht="2.25" customHeight="1" x14ac:dyDescent="0.25">
      <c r="A588" s="3"/>
      <c r="B588" s="17"/>
      <c r="C588" s="17"/>
      <c r="D588" s="17"/>
      <c r="E588" s="17"/>
      <c r="F588" s="17"/>
      <c r="G588" s="17"/>
      <c r="H588" s="17"/>
      <c r="I588" s="17"/>
      <c r="J588" s="17"/>
      <c r="K588" s="17"/>
      <c r="L588" s="17"/>
      <c r="M588" s="17"/>
      <c r="N588" s="17"/>
      <c r="O588" s="16"/>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
      <c r="AV588" s="1"/>
      <c r="AW588" s="1"/>
      <c r="AX588" s="1"/>
      <c r="AY588" s="1"/>
      <c r="AZ588" s="1"/>
      <c r="BA588" s="1"/>
      <c r="BB588" s="1"/>
      <c r="BC588" s="1"/>
      <c r="BD588" s="1"/>
    </row>
    <row r="589" spans="1:56" ht="15" customHeight="1" x14ac:dyDescent="0.25">
      <c r="A589" s="3"/>
      <c r="B589" s="169" t="s">
        <v>203</v>
      </c>
      <c r="C589" s="170"/>
      <c r="D589" s="170"/>
      <c r="E589" s="170"/>
      <c r="F589" s="170"/>
      <c r="G589" s="170"/>
      <c r="H589" s="170"/>
      <c r="I589" s="170"/>
      <c r="J589" s="170"/>
      <c r="K589" s="170"/>
      <c r="L589" s="170"/>
      <c r="M589" s="170"/>
      <c r="N589" s="170"/>
      <c r="O589" s="170"/>
      <c r="P589" s="17"/>
      <c r="Q589" s="17"/>
      <c r="R589" s="17"/>
      <c r="S589" s="17"/>
      <c r="T589" s="17"/>
      <c r="U589" s="17"/>
      <c r="V589" s="17"/>
      <c r="W589" s="17"/>
      <c r="X589" s="17"/>
      <c r="Y589" s="17"/>
      <c r="Z589" s="17"/>
      <c r="AA589" s="162">
        <f>IF(Z547&lt;&gt;0,Z547,0)+IF(AH466&lt;&gt;0,AH466,0)</f>
        <v>0</v>
      </c>
      <c r="AB589" s="163"/>
      <c r="AC589" s="163"/>
      <c r="AD589" s="163"/>
      <c r="AE589" s="163"/>
      <c r="AF589" s="163"/>
      <c r="AG589" s="163"/>
      <c r="AH589" s="164"/>
      <c r="AI589" s="96" t="s">
        <v>176</v>
      </c>
      <c r="AJ589" s="96"/>
      <c r="AK589" s="17"/>
      <c r="AL589" s="17"/>
      <c r="AM589" s="17"/>
      <c r="AN589" s="17"/>
      <c r="AO589" s="17"/>
      <c r="AP589" s="17"/>
      <c r="AQ589" s="17"/>
      <c r="AR589" s="17"/>
      <c r="AS589" s="17"/>
      <c r="AT589" s="17"/>
      <c r="AU589" s="1"/>
      <c r="AV589" s="1"/>
      <c r="AW589" s="1"/>
      <c r="AX589" s="1"/>
      <c r="AY589" s="1"/>
      <c r="AZ589" s="1"/>
      <c r="BA589" s="1"/>
      <c r="BB589" s="1"/>
      <c r="BC589" s="1"/>
      <c r="BD589" s="1"/>
    </row>
    <row r="590" spans="1:56" ht="2.25" customHeight="1" x14ac:dyDescent="0.25">
      <c r="A590" s="3"/>
      <c r="B590" s="17"/>
      <c r="C590" s="17"/>
      <c r="D590" s="17"/>
      <c r="E590" s="17"/>
      <c r="F590" s="17"/>
      <c r="G590" s="17"/>
      <c r="H590" s="17"/>
      <c r="I590" s="17"/>
      <c r="J590" s="17"/>
      <c r="K590" s="17"/>
      <c r="L590" s="17"/>
      <c r="M590" s="17"/>
      <c r="N590" s="17"/>
      <c r="O590" s="16"/>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
      <c r="AV590" s="1"/>
      <c r="AW590" s="1"/>
      <c r="AX590" s="1"/>
      <c r="AY590" s="1"/>
      <c r="AZ590" s="1"/>
      <c r="BA590" s="1"/>
      <c r="BB590" s="1"/>
      <c r="BC590" s="1"/>
      <c r="BD590" s="1"/>
    </row>
    <row r="591" spans="1:56" ht="15" customHeight="1" x14ac:dyDescent="0.25">
      <c r="A591" s="3"/>
      <c r="B591" s="97" t="s">
        <v>204</v>
      </c>
      <c r="C591" s="101"/>
      <c r="D591" s="101"/>
      <c r="E591" s="101"/>
      <c r="F591" s="101"/>
      <c r="G591" s="101"/>
      <c r="H591" s="101"/>
      <c r="I591" s="101"/>
      <c r="J591" s="101"/>
      <c r="K591" s="101"/>
      <c r="L591" s="101"/>
      <c r="M591" s="101"/>
      <c r="N591" s="101"/>
      <c r="O591" s="101"/>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
      <c r="AV591" s="1"/>
      <c r="AW591" s="1"/>
      <c r="AX591" s="1"/>
      <c r="AY591" s="1"/>
      <c r="AZ591" s="1"/>
      <c r="BA591" s="1"/>
      <c r="BB591" s="1"/>
      <c r="BC591" s="1"/>
      <c r="BD591" s="1"/>
    </row>
    <row r="592" spans="1:56" ht="15" customHeight="1" x14ac:dyDescent="0.25">
      <c r="A592" s="3"/>
      <c r="B592" s="101"/>
      <c r="C592" s="101"/>
      <c r="D592" s="101"/>
      <c r="E592" s="101"/>
      <c r="F592" s="101"/>
      <c r="G592" s="101"/>
      <c r="H592" s="101"/>
      <c r="I592" s="101"/>
      <c r="J592" s="101"/>
      <c r="K592" s="101"/>
      <c r="L592" s="101"/>
      <c r="M592" s="101"/>
      <c r="N592" s="101"/>
      <c r="O592" s="101"/>
      <c r="P592" s="17"/>
      <c r="Q592" s="162">
        <f>SUM(Z553,Z555,Z557,Z559)</f>
        <v>0</v>
      </c>
      <c r="R592" s="163"/>
      <c r="S592" s="163"/>
      <c r="T592" s="163"/>
      <c r="U592" s="163"/>
      <c r="V592" s="163"/>
      <c r="W592" s="163"/>
      <c r="X592" s="164"/>
      <c r="Y592" s="96" t="s">
        <v>176</v>
      </c>
      <c r="Z592" s="96"/>
      <c r="AA592" s="17"/>
      <c r="AB592" s="17"/>
      <c r="AC592" s="17"/>
      <c r="AD592" s="17"/>
      <c r="AE592" s="17"/>
      <c r="AF592" s="17"/>
      <c r="AG592" s="17"/>
      <c r="AH592" s="17"/>
      <c r="AI592" s="17"/>
      <c r="AJ592" s="17"/>
      <c r="AK592" s="17"/>
      <c r="AL592" s="17"/>
      <c r="AM592" s="17"/>
      <c r="AN592" s="17"/>
      <c r="AO592" s="17"/>
      <c r="AP592" s="17"/>
      <c r="AQ592" s="17"/>
      <c r="AR592" s="17"/>
      <c r="AS592" s="17"/>
      <c r="AT592" s="17"/>
      <c r="AU592" s="1"/>
      <c r="AV592" s="1"/>
      <c r="AW592" s="1"/>
      <c r="AX592" s="1"/>
      <c r="AY592" s="1"/>
      <c r="AZ592" s="1"/>
      <c r="BA592" s="1"/>
      <c r="BB592" s="1"/>
      <c r="BC592" s="1"/>
      <c r="BD592" s="1"/>
    </row>
    <row r="593" spans="1:57" ht="2.25" customHeight="1" x14ac:dyDescent="0.25">
      <c r="A593" s="3"/>
      <c r="B593" s="17"/>
      <c r="C593" s="17"/>
      <c r="D593" s="17"/>
      <c r="E593" s="17"/>
      <c r="F593" s="17"/>
      <c r="G593" s="17"/>
      <c r="H593" s="17"/>
      <c r="I593" s="17"/>
      <c r="J593" s="17"/>
      <c r="K593" s="17"/>
      <c r="L593" s="17"/>
      <c r="M593" s="17"/>
      <c r="N593" s="17"/>
      <c r="O593" s="16"/>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
      <c r="AV593" s="1"/>
      <c r="AW593" s="1"/>
      <c r="AX593" s="1"/>
      <c r="AY593" s="1"/>
      <c r="AZ593" s="1"/>
      <c r="BA593" s="1"/>
      <c r="BB593" s="1"/>
      <c r="BC593" s="1"/>
      <c r="BD593" s="1"/>
    </row>
    <row r="594" spans="1:57" ht="15" customHeight="1" x14ac:dyDescent="0.25">
      <c r="A594" s="3"/>
      <c r="B594" s="97" t="s">
        <v>205</v>
      </c>
      <c r="C594" s="101"/>
      <c r="D594" s="101"/>
      <c r="E594" s="101"/>
      <c r="F594" s="101"/>
      <c r="G594" s="101"/>
      <c r="H594" s="101"/>
      <c r="I594" s="101"/>
      <c r="J594" s="101"/>
      <c r="K594" s="101"/>
      <c r="L594" s="101"/>
      <c r="M594" s="101"/>
      <c r="N594" s="101"/>
      <c r="O594" s="101"/>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
      <c r="AV594" s="1"/>
      <c r="AW594" s="1"/>
      <c r="AX594" s="1"/>
      <c r="AY594" s="1"/>
      <c r="AZ594" s="1"/>
      <c r="BA594" s="1"/>
      <c r="BB594" s="1"/>
      <c r="BC594" s="1"/>
      <c r="BD594" s="1"/>
    </row>
    <row r="595" spans="1:57" ht="15" customHeight="1" x14ac:dyDescent="0.25">
      <c r="A595" s="3"/>
      <c r="B595" s="101"/>
      <c r="C595" s="101"/>
      <c r="D595" s="101"/>
      <c r="E595" s="101"/>
      <c r="F595" s="101"/>
      <c r="G595" s="101"/>
      <c r="H595" s="101"/>
      <c r="I595" s="101"/>
      <c r="J595" s="101"/>
      <c r="K595" s="101"/>
      <c r="L595" s="101"/>
      <c r="M595" s="101"/>
      <c r="N595" s="101"/>
      <c r="O595" s="101"/>
      <c r="P595" s="17"/>
      <c r="Q595" s="162">
        <f>OppervlakteVerbouwingswerkenEnKostprijs_fldKostprijsNietGenormeerdeOmgevingswerken</f>
        <v>0</v>
      </c>
      <c r="R595" s="163"/>
      <c r="S595" s="163"/>
      <c r="T595" s="163"/>
      <c r="U595" s="163"/>
      <c r="V595" s="163"/>
      <c r="W595" s="163"/>
      <c r="X595" s="164"/>
      <c r="Y595" s="96" t="s">
        <v>176</v>
      </c>
      <c r="Z595" s="96"/>
      <c r="AA595" s="17"/>
      <c r="AB595" s="17"/>
      <c r="AC595" s="17"/>
      <c r="AD595" s="17"/>
      <c r="AE595" s="17"/>
      <c r="AF595" s="17"/>
      <c r="AG595" s="17"/>
      <c r="AH595" s="17"/>
      <c r="AI595" s="17"/>
      <c r="AJ595" s="17"/>
      <c r="AK595" s="17"/>
      <c r="AL595" s="17"/>
      <c r="AM595" s="17"/>
      <c r="AN595" s="17"/>
      <c r="AO595" s="17"/>
      <c r="AP595" s="17"/>
      <c r="AQ595" s="17"/>
      <c r="AR595" s="17"/>
      <c r="AS595" s="17"/>
      <c r="AT595" s="17"/>
      <c r="AU595" s="1"/>
      <c r="AV595" s="1"/>
      <c r="AW595" s="1"/>
      <c r="AX595" s="1"/>
      <c r="AY595" s="1"/>
      <c r="AZ595" s="1"/>
      <c r="BA595" s="1"/>
      <c r="BB595" s="1"/>
      <c r="BC595" s="1"/>
      <c r="BD595" s="1"/>
    </row>
    <row r="596" spans="1:57" ht="2.25" customHeight="1" x14ac:dyDescent="0.25">
      <c r="A596" s="3"/>
      <c r="B596" s="17"/>
      <c r="C596" s="17"/>
      <c r="D596" s="17"/>
      <c r="E596" s="17"/>
      <c r="F596" s="17"/>
      <c r="G596" s="17"/>
      <c r="H596" s="17"/>
      <c r="I596" s="17"/>
      <c r="J596" s="17"/>
      <c r="K596" s="17"/>
      <c r="L596" s="17"/>
      <c r="M596" s="17"/>
      <c r="N596" s="17"/>
      <c r="O596" s="16"/>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
      <c r="AV596" s="1"/>
      <c r="AW596" s="1"/>
      <c r="AX596" s="1"/>
      <c r="AY596" s="1"/>
      <c r="AZ596" s="1"/>
      <c r="BA596" s="1"/>
      <c r="BB596" s="1"/>
      <c r="BC596" s="1"/>
      <c r="BD596" s="1"/>
    </row>
    <row r="597" spans="1:57" ht="15" customHeight="1" x14ac:dyDescent="0.25">
      <c r="A597" s="3"/>
      <c r="B597" s="97" t="s">
        <v>206</v>
      </c>
      <c r="C597" s="101"/>
      <c r="D597" s="101"/>
      <c r="E597" s="101"/>
      <c r="F597" s="101"/>
      <c r="G597" s="101"/>
      <c r="H597" s="101"/>
      <c r="I597" s="101"/>
      <c r="J597" s="101"/>
      <c r="K597" s="101"/>
      <c r="L597" s="101"/>
      <c r="M597" s="101"/>
      <c r="N597" s="101"/>
      <c r="O597" s="101"/>
      <c r="P597" s="17"/>
      <c r="Q597" s="159"/>
      <c r="R597" s="160"/>
      <c r="S597" s="160"/>
      <c r="T597" s="160"/>
      <c r="U597" s="160"/>
      <c r="V597" s="160"/>
      <c r="W597" s="160"/>
      <c r="X597" s="161"/>
      <c r="Y597" s="96" t="s">
        <v>176</v>
      </c>
      <c r="Z597" s="96"/>
      <c r="AA597" s="17"/>
      <c r="AB597" s="17"/>
      <c r="AC597" s="17"/>
      <c r="AD597" s="17"/>
      <c r="AE597" s="17"/>
      <c r="AF597" s="17"/>
      <c r="AG597" s="17"/>
      <c r="AH597" s="17"/>
      <c r="AI597" s="17"/>
      <c r="AJ597" s="17"/>
      <c r="AK597" s="17"/>
      <c r="AL597" s="17"/>
      <c r="AM597" s="17"/>
      <c r="AN597" s="17"/>
      <c r="AO597" s="17"/>
      <c r="AP597" s="17"/>
      <c r="AQ597" s="17"/>
      <c r="AR597" s="17"/>
      <c r="AS597" s="17"/>
      <c r="AT597" s="17"/>
      <c r="AU597" s="1"/>
      <c r="AV597" s="1"/>
      <c r="AW597" s="1"/>
      <c r="AX597" s="1"/>
      <c r="AY597" s="1"/>
      <c r="AZ597" s="1"/>
      <c r="BA597" s="1"/>
      <c r="BB597" s="1"/>
      <c r="BC597" s="1"/>
      <c r="BD597" s="1"/>
      <c r="BE597" s="66"/>
    </row>
    <row r="598" spans="1:57" ht="2.25" customHeight="1" x14ac:dyDescent="0.25">
      <c r="A598" s="3"/>
      <c r="B598" s="17"/>
      <c r="C598" s="17"/>
      <c r="D598" s="17"/>
      <c r="E598" s="17"/>
      <c r="F598" s="17"/>
      <c r="G598" s="17"/>
      <c r="H598" s="17"/>
      <c r="I598" s="17"/>
      <c r="J598" s="17"/>
      <c r="K598" s="17"/>
      <c r="L598" s="17"/>
      <c r="M598" s="17"/>
      <c r="N598" s="17"/>
      <c r="O598" s="16"/>
      <c r="P598" s="17"/>
      <c r="Q598" s="54"/>
      <c r="R598" s="54"/>
      <c r="S598" s="54"/>
      <c r="T598" s="54"/>
      <c r="U598" s="54"/>
      <c r="V598" s="54"/>
      <c r="W598" s="54"/>
      <c r="X598" s="54"/>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
      <c r="AV598" s="1"/>
      <c r="AW598" s="1"/>
      <c r="AX598" s="1"/>
      <c r="AY598" s="1"/>
      <c r="AZ598" s="1"/>
      <c r="BA598" s="1"/>
      <c r="BB598" s="1"/>
      <c r="BC598" s="1"/>
      <c r="BD598" s="1"/>
    </row>
    <row r="599" spans="1:57" ht="15" customHeight="1" x14ac:dyDescent="0.25">
      <c r="A599" s="3"/>
      <c r="B599" s="97" t="s">
        <v>207</v>
      </c>
      <c r="C599" s="101"/>
      <c r="D599" s="101"/>
      <c r="E599" s="101"/>
      <c r="F599" s="101"/>
      <c r="G599" s="101"/>
      <c r="H599" s="101"/>
      <c r="I599" s="101"/>
      <c r="J599" s="101"/>
      <c r="K599" s="101"/>
      <c r="L599" s="101"/>
      <c r="M599" s="101"/>
      <c r="N599" s="101"/>
      <c r="O599" s="101"/>
      <c r="P599" s="17"/>
      <c r="Q599" s="159"/>
      <c r="R599" s="160"/>
      <c r="S599" s="160"/>
      <c r="T599" s="160"/>
      <c r="U599" s="160"/>
      <c r="V599" s="160"/>
      <c r="W599" s="160"/>
      <c r="X599" s="161"/>
      <c r="Y599" s="96" t="s">
        <v>176</v>
      </c>
      <c r="Z599" s="96"/>
      <c r="AA599" s="17"/>
      <c r="AB599" s="17"/>
      <c r="AC599" s="17"/>
      <c r="AD599" s="17"/>
      <c r="AE599" s="17"/>
      <c r="AF599" s="17"/>
      <c r="AG599" s="17"/>
      <c r="AH599" s="17"/>
      <c r="AI599" s="17"/>
      <c r="AJ599" s="17"/>
      <c r="AK599" s="17"/>
      <c r="AL599" s="17"/>
      <c r="AM599" s="17"/>
      <c r="AN599" s="17"/>
      <c r="AO599" s="17"/>
      <c r="AP599" s="17"/>
      <c r="AQ599" s="17"/>
      <c r="AR599" s="17"/>
      <c r="AS599" s="17"/>
      <c r="AT599" s="17"/>
      <c r="AU599" s="1"/>
      <c r="AV599" s="1"/>
      <c r="AW599" s="1"/>
      <c r="AX599" s="1"/>
      <c r="AY599" s="1"/>
      <c r="AZ599" s="1"/>
      <c r="BA599" s="1"/>
      <c r="BB599" s="1"/>
      <c r="BC599" s="1"/>
      <c r="BD599" s="1"/>
      <c r="BE599" s="66"/>
    </row>
    <row r="600" spans="1:57" ht="2.25" customHeight="1" x14ac:dyDescent="0.25">
      <c r="A600" s="3"/>
      <c r="B600" s="17"/>
      <c r="C600" s="17"/>
      <c r="D600" s="17"/>
      <c r="E600" s="17"/>
      <c r="F600" s="17"/>
      <c r="G600" s="17"/>
      <c r="H600" s="17"/>
      <c r="I600" s="17"/>
      <c r="J600" s="17"/>
      <c r="K600" s="17"/>
      <c r="L600" s="17"/>
      <c r="M600" s="17"/>
      <c r="N600" s="17"/>
      <c r="O600" s="16"/>
      <c r="P600" s="17"/>
      <c r="Q600" s="54"/>
      <c r="R600" s="54"/>
      <c r="S600" s="54"/>
      <c r="T600" s="54"/>
      <c r="U600" s="54"/>
      <c r="V600" s="54"/>
      <c r="W600" s="54"/>
      <c r="X600" s="54"/>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
      <c r="AV600" s="1"/>
      <c r="AW600" s="1"/>
      <c r="AX600" s="1"/>
      <c r="AY600" s="1"/>
      <c r="AZ600" s="1"/>
      <c r="BA600" s="1"/>
      <c r="BB600" s="1"/>
      <c r="BC600" s="1"/>
      <c r="BD600" s="1"/>
    </row>
    <row r="601" spans="1:57" ht="15" customHeight="1" x14ac:dyDescent="0.25">
      <c r="A601" s="3"/>
      <c r="B601" s="97" t="s">
        <v>208</v>
      </c>
      <c r="C601" s="97"/>
      <c r="D601" s="97"/>
      <c r="E601" s="97"/>
      <c r="F601" s="97"/>
      <c r="G601" s="97"/>
      <c r="H601" s="97"/>
      <c r="I601" s="97"/>
      <c r="J601" s="97"/>
      <c r="K601" s="97"/>
      <c r="L601" s="97"/>
      <c r="M601" s="97"/>
      <c r="N601" s="97"/>
      <c r="O601" s="97"/>
      <c r="P601" s="17"/>
      <c r="Q601" s="159"/>
      <c r="R601" s="160"/>
      <c r="S601" s="160"/>
      <c r="T601" s="160"/>
      <c r="U601" s="160"/>
      <c r="V601" s="160"/>
      <c r="W601" s="160"/>
      <c r="X601" s="161"/>
      <c r="Y601" s="96" t="s">
        <v>176</v>
      </c>
      <c r="Z601" s="96"/>
      <c r="AA601" s="17"/>
      <c r="AB601" s="17"/>
      <c r="AC601" s="17"/>
      <c r="AD601" s="17"/>
      <c r="AE601" s="17"/>
      <c r="AF601" s="17"/>
      <c r="AG601" s="17"/>
      <c r="AH601" s="17"/>
      <c r="AI601" s="17"/>
      <c r="AJ601" s="17"/>
      <c r="AK601" s="17"/>
      <c r="AL601" s="17"/>
      <c r="AM601" s="17"/>
      <c r="AN601" s="17"/>
      <c r="AO601" s="17"/>
      <c r="AP601" s="17"/>
      <c r="AQ601" s="17"/>
      <c r="AR601" s="17"/>
      <c r="AS601" s="17"/>
      <c r="AT601" s="17"/>
      <c r="AU601" s="1"/>
      <c r="AV601" s="1"/>
      <c r="AW601" s="1"/>
      <c r="AX601" s="1"/>
      <c r="AY601" s="1"/>
      <c r="AZ601" s="1"/>
      <c r="BA601" s="1"/>
      <c r="BB601" s="1"/>
      <c r="BC601" s="1"/>
      <c r="BD601" s="1"/>
      <c r="BE601" s="66"/>
    </row>
    <row r="602" spans="1:57" ht="2.25" customHeight="1" x14ac:dyDescent="0.25">
      <c r="A602" s="3"/>
      <c r="B602" s="17"/>
      <c r="C602" s="17"/>
      <c r="D602" s="17"/>
      <c r="E602" s="17"/>
      <c r="F602" s="17"/>
      <c r="G602" s="17"/>
      <c r="H602" s="17"/>
      <c r="I602" s="17"/>
      <c r="J602" s="17"/>
      <c r="K602" s="17"/>
      <c r="L602" s="17"/>
      <c r="M602" s="17"/>
      <c r="N602" s="17"/>
      <c r="O602" s="16"/>
      <c r="P602" s="17"/>
      <c r="Q602" s="54"/>
      <c r="R602" s="54"/>
      <c r="S602" s="54"/>
      <c r="T602" s="54"/>
      <c r="U602" s="54"/>
      <c r="V602" s="54"/>
      <c r="W602" s="54"/>
      <c r="X602" s="54"/>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
      <c r="AV602" s="1"/>
      <c r="AW602" s="1"/>
      <c r="AX602" s="1"/>
      <c r="AY602" s="1"/>
      <c r="AZ602" s="1"/>
      <c r="BA602" s="1"/>
      <c r="BB602" s="1"/>
      <c r="BC602" s="1"/>
      <c r="BD602" s="1"/>
    </row>
    <row r="603" spans="1:57" ht="15" customHeight="1" x14ac:dyDescent="0.25">
      <c r="A603" s="3"/>
      <c r="B603" s="97" t="s">
        <v>209</v>
      </c>
      <c r="C603" s="101"/>
      <c r="D603" s="101"/>
      <c r="E603" s="101"/>
      <c r="F603" s="101"/>
      <c r="G603" s="101"/>
      <c r="H603" s="101"/>
      <c r="I603" s="101"/>
      <c r="J603" s="101"/>
      <c r="K603" s="101"/>
      <c r="L603" s="101"/>
      <c r="M603" s="101"/>
      <c r="N603" s="101"/>
      <c r="O603" s="101"/>
      <c r="P603" s="17"/>
      <c r="Q603" s="159"/>
      <c r="R603" s="160"/>
      <c r="S603" s="160"/>
      <c r="T603" s="160"/>
      <c r="U603" s="160"/>
      <c r="V603" s="160"/>
      <c r="W603" s="160"/>
      <c r="X603" s="161"/>
      <c r="Y603" s="96" t="s">
        <v>176</v>
      </c>
      <c r="Z603" s="96"/>
      <c r="AA603" s="17"/>
      <c r="AB603" s="17"/>
      <c r="AC603" s="17"/>
      <c r="AD603" s="17"/>
      <c r="AE603" s="17"/>
      <c r="AF603" s="17"/>
      <c r="AG603" s="17"/>
      <c r="AH603" s="17"/>
      <c r="AI603" s="17"/>
      <c r="AJ603" s="17"/>
      <c r="AK603" s="17"/>
      <c r="AL603" s="17"/>
      <c r="AM603" s="17"/>
      <c r="AN603" s="17"/>
      <c r="AO603" s="17"/>
      <c r="AP603" s="17"/>
      <c r="AQ603" s="17"/>
      <c r="AR603" s="17"/>
      <c r="AS603" s="17"/>
      <c r="AT603" s="17"/>
      <c r="AU603" s="1"/>
      <c r="AV603" s="1"/>
      <c r="AW603" s="1"/>
      <c r="AX603" s="1"/>
      <c r="AY603" s="1"/>
      <c r="AZ603" s="1"/>
      <c r="BA603" s="1"/>
      <c r="BB603" s="1"/>
      <c r="BC603" s="1"/>
      <c r="BD603" s="1"/>
      <c r="BE603" s="66"/>
    </row>
    <row r="604" spans="1:57" ht="2.25" customHeight="1" x14ac:dyDescent="0.25">
      <c r="A604" s="3"/>
      <c r="B604" s="17"/>
      <c r="C604" s="17"/>
      <c r="D604" s="17"/>
      <c r="E604" s="17"/>
      <c r="F604" s="17"/>
      <c r="G604" s="17"/>
      <c r="H604" s="17"/>
      <c r="I604" s="17"/>
      <c r="J604" s="17"/>
      <c r="K604" s="17"/>
      <c r="L604" s="17"/>
      <c r="M604" s="17"/>
      <c r="N604" s="17"/>
      <c r="O604" s="16"/>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
      <c r="AV604" s="1"/>
      <c r="AW604" s="1"/>
      <c r="AX604" s="1"/>
      <c r="AY604" s="1"/>
      <c r="AZ604" s="1"/>
      <c r="BA604" s="1"/>
      <c r="BB604" s="1"/>
      <c r="BC604" s="1"/>
      <c r="BD604" s="1"/>
    </row>
    <row r="605" spans="1:57" ht="15" customHeight="1" x14ac:dyDescent="0.25">
      <c r="A605" s="3"/>
      <c r="B605" s="97" t="s">
        <v>210</v>
      </c>
      <c r="C605" s="101"/>
      <c r="D605" s="101"/>
      <c r="E605" s="101"/>
      <c r="F605" s="101"/>
      <c r="G605" s="101"/>
      <c r="H605" s="101"/>
      <c r="I605" s="101"/>
      <c r="J605" s="101"/>
      <c r="K605" s="101"/>
      <c r="L605" s="101"/>
      <c r="M605" s="101"/>
      <c r="N605" s="101"/>
      <c r="O605" s="101"/>
      <c r="P605" s="17"/>
      <c r="Q605" s="162">
        <f>Q581+Q583+Q585+Q587+Q592+Q595+Q597+Q599+Q601+Q603</f>
        <v>0</v>
      </c>
      <c r="R605" s="163"/>
      <c r="S605" s="163"/>
      <c r="T605" s="163"/>
      <c r="U605" s="163"/>
      <c r="V605" s="163"/>
      <c r="W605" s="163"/>
      <c r="X605" s="164"/>
      <c r="Y605" s="96" t="s">
        <v>176</v>
      </c>
      <c r="Z605" s="96"/>
      <c r="AA605" s="17"/>
      <c r="AB605" s="17"/>
      <c r="AC605" s="17"/>
      <c r="AD605" s="17"/>
      <c r="AE605" s="17"/>
      <c r="AF605" s="17"/>
      <c r="AG605" s="17"/>
      <c r="AH605" s="17"/>
      <c r="AI605" s="17"/>
      <c r="AJ605" s="17"/>
      <c r="AK605" s="17"/>
      <c r="AL605" s="17"/>
      <c r="AM605" s="17"/>
      <c r="AN605" s="17"/>
      <c r="AO605" s="17"/>
      <c r="AP605" s="17"/>
      <c r="AQ605" s="17"/>
      <c r="AR605" s="17"/>
      <c r="AS605" s="17"/>
      <c r="AT605" s="17"/>
      <c r="AU605" s="1"/>
      <c r="AV605" s="1"/>
      <c r="AW605" s="1"/>
      <c r="AX605" s="1"/>
      <c r="AY605" s="1"/>
      <c r="AZ605" s="1"/>
      <c r="BA605" s="1"/>
      <c r="BB605" s="1"/>
      <c r="BC605" s="1"/>
      <c r="BD605" s="1"/>
    </row>
    <row r="606" spans="1:57" ht="15" customHeight="1" x14ac:dyDescent="0.25">
      <c r="A606" s="3"/>
      <c r="B606" s="18"/>
      <c r="C606" s="18"/>
      <c r="D606" s="18"/>
      <c r="E606" s="18"/>
      <c r="F606" s="18"/>
      <c r="G606" s="18"/>
      <c r="H606" s="18"/>
      <c r="I606" s="18"/>
      <c r="J606" s="18"/>
      <c r="K606" s="18"/>
      <c r="L606" s="18"/>
      <c r="M606" s="18"/>
      <c r="N606" s="18"/>
      <c r="O606" s="18"/>
      <c r="P606" s="18"/>
      <c r="Q606" s="17"/>
      <c r="R606" s="62"/>
      <c r="S606" s="62"/>
      <c r="T606" s="62"/>
      <c r="U606" s="62"/>
      <c r="V606" s="62"/>
      <c r="W606" s="62"/>
      <c r="X606" s="62"/>
      <c r="Y606" s="62"/>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
      <c r="AV606" s="1"/>
      <c r="AW606" s="1"/>
      <c r="AX606" s="1"/>
      <c r="AY606" s="1"/>
      <c r="AZ606" s="1"/>
      <c r="BA606" s="1"/>
      <c r="BB606" s="1"/>
      <c r="BC606" s="1"/>
      <c r="BD606" s="1"/>
    </row>
    <row r="607" spans="1:57" ht="15" customHeight="1" x14ac:dyDescent="0.25">
      <c r="A607" s="3"/>
      <c r="B607" s="165" t="s">
        <v>211</v>
      </c>
      <c r="C607" s="165"/>
      <c r="D607" s="165"/>
      <c r="E607" s="165"/>
      <c r="F607" s="165"/>
      <c r="G607" s="165"/>
      <c r="H607" s="165"/>
      <c r="I607" s="165"/>
      <c r="J607" s="165"/>
      <c r="K607" s="165"/>
      <c r="L607" s="165"/>
      <c r="M607" s="165"/>
      <c r="N607" s="165"/>
      <c r="O607" s="165"/>
      <c r="P607" s="165"/>
      <c r="Q607" s="165"/>
      <c r="R607" s="165"/>
      <c r="S607" s="165"/>
      <c r="T607" s="165"/>
      <c r="U607" s="165"/>
      <c r="V607" s="165"/>
      <c r="W607" s="165"/>
      <c r="X607" s="165"/>
      <c r="Y607" s="165"/>
      <c r="Z607" s="165"/>
      <c r="AA607" s="165"/>
      <c r="AB607" s="165"/>
      <c r="AC607" s="165"/>
      <c r="AD607" s="165"/>
      <c r="AE607" s="165"/>
      <c r="AF607" s="165"/>
      <c r="AG607" s="165"/>
      <c r="AH607" s="165"/>
      <c r="AI607" s="165"/>
      <c r="AJ607" s="165"/>
      <c r="AK607" s="165"/>
      <c r="AL607" s="165"/>
      <c r="AM607" s="165"/>
      <c r="AN607" s="165"/>
      <c r="AO607" s="165"/>
      <c r="AP607" s="166"/>
      <c r="AQ607" s="17"/>
      <c r="AR607" s="17"/>
      <c r="AS607" s="17"/>
      <c r="AT607" s="17"/>
      <c r="AU607" s="1"/>
      <c r="AV607" s="1"/>
      <c r="AW607" s="1"/>
      <c r="AX607" s="1"/>
      <c r="AY607" s="1"/>
      <c r="AZ607" s="1"/>
      <c r="BA607" s="1"/>
      <c r="BB607" s="1"/>
      <c r="BC607" s="1"/>
      <c r="BD607" s="1"/>
    </row>
    <row r="608" spans="1:57" ht="15" customHeight="1" x14ac:dyDescent="0.25">
      <c r="A608" s="3"/>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
      <c r="AV608" s="1"/>
      <c r="AW608" s="1"/>
      <c r="AX608" s="1"/>
      <c r="AY608" s="1"/>
      <c r="AZ608" s="1"/>
      <c r="BA608" s="1"/>
      <c r="BB608" s="1"/>
      <c r="BC608" s="1"/>
      <c r="BD608" s="1"/>
    </row>
    <row r="609" spans="1:56" ht="15" customHeight="1" x14ac:dyDescent="0.25">
      <c r="A609" s="3">
        <v>57</v>
      </c>
      <c r="B609" s="167" t="s">
        <v>212</v>
      </c>
      <c r="C609" s="167"/>
      <c r="D609" s="167"/>
      <c r="E609" s="167"/>
      <c r="F609" s="167"/>
      <c r="G609" s="167"/>
      <c r="H609" s="167"/>
      <c r="I609" s="167"/>
      <c r="J609" s="167"/>
      <c r="K609" s="167"/>
      <c r="L609" s="167"/>
      <c r="M609" s="167"/>
      <c r="N609" s="167"/>
      <c r="O609" s="167"/>
      <c r="P609" s="167"/>
      <c r="Q609" s="167"/>
      <c r="R609" s="167"/>
      <c r="S609" s="167"/>
      <c r="T609" s="167"/>
      <c r="U609" s="167"/>
      <c r="V609" s="167"/>
      <c r="W609" s="167"/>
      <c r="X609" s="167"/>
      <c r="Y609" s="167"/>
      <c r="Z609" s="167"/>
      <c r="AA609" s="167"/>
      <c r="AB609" s="167"/>
      <c r="AC609" s="167"/>
      <c r="AD609" s="167"/>
      <c r="AE609" s="167"/>
      <c r="AF609" s="167"/>
      <c r="AG609" s="167"/>
      <c r="AH609" s="167"/>
      <c r="AI609" s="167"/>
      <c r="AJ609" s="167"/>
      <c r="AK609" s="167"/>
      <c r="AL609" s="167"/>
      <c r="AM609" s="167"/>
      <c r="AN609" s="167"/>
      <c r="AO609" s="167"/>
      <c r="AP609" s="167"/>
      <c r="AQ609" s="17"/>
      <c r="AR609" s="17"/>
      <c r="AS609" s="17"/>
      <c r="AT609" s="17"/>
      <c r="AU609" s="1"/>
      <c r="AV609" s="1"/>
      <c r="AW609" s="1"/>
      <c r="AX609" s="1"/>
      <c r="AY609" s="1"/>
      <c r="AZ609" s="1"/>
      <c r="BA609" s="1"/>
      <c r="BB609" s="1"/>
      <c r="BC609" s="1"/>
      <c r="BD609" s="1"/>
    </row>
    <row r="610" spans="1:56" ht="15" customHeight="1" x14ac:dyDescent="0.25">
      <c r="A610" s="3"/>
      <c r="B610" s="167"/>
      <c r="C610" s="167"/>
      <c r="D610" s="167"/>
      <c r="E610" s="167"/>
      <c r="F610" s="167"/>
      <c r="G610" s="167"/>
      <c r="H610" s="167"/>
      <c r="I610" s="167"/>
      <c r="J610" s="167"/>
      <c r="K610" s="167"/>
      <c r="L610" s="167"/>
      <c r="M610" s="167"/>
      <c r="N610" s="167"/>
      <c r="O610" s="167"/>
      <c r="P610" s="167"/>
      <c r="Q610" s="167"/>
      <c r="R610" s="167"/>
      <c r="S610" s="167"/>
      <c r="T610" s="167"/>
      <c r="U610" s="167"/>
      <c r="V610" s="167"/>
      <c r="W610" s="167"/>
      <c r="X610" s="167"/>
      <c r="Y610" s="167"/>
      <c r="Z610" s="167"/>
      <c r="AA610" s="167"/>
      <c r="AB610" s="167"/>
      <c r="AC610" s="167"/>
      <c r="AD610" s="167"/>
      <c r="AE610" s="167"/>
      <c r="AF610" s="167"/>
      <c r="AG610" s="167"/>
      <c r="AH610" s="167"/>
      <c r="AI610" s="167"/>
      <c r="AJ610" s="167"/>
      <c r="AK610" s="167"/>
      <c r="AL610" s="167"/>
      <c r="AM610" s="167"/>
      <c r="AN610" s="167"/>
      <c r="AO610" s="167"/>
      <c r="AP610" s="167"/>
      <c r="AQ610" s="17"/>
      <c r="AR610" s="17"/>
      <c r="AS610" s="17"/>
      <c r="AT610" s="17"/>
      <c r="AU610" s="1"/>
      <c r="AV610" s="1"/>
      <c r="AW610" s="1"/>
      <c r="AX610" s="1"/>
      <c r="AY610" s="1"/>
      <c r="AZ610" s="1"/>
      <c r="BA610" s="1"/>
      <c r="BB610" s="1"/>
      <c r="BC610" s="1"/>
      <c r="BD610" s="1"/>
    </row>
    <row r="611" spans="1:56" ht="2.2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
      <c r="AV611" s="1"/>
      <c r="AW611" s="1"/>
      <c r="AX611" s="1"/>
      <c r="AY611" s="1"/>
      <c r="AZ611" s="1"/>
      <c r="BA611" s="1"/>
      <c r="BB611" s="1"/>
      <c r="BC611" s="1"/>
      <c r="BD611" s="1"/>
    </row>
    <row r="612" spans="1:56" ht="15" customHeight="1" x14ac:dyDescent="0.25">
      <c r="A612" s="17"/>
      <c r="B612" s="17"/>
      <c r="C612" s="17"/>
      <c r="D612" s="17"/>
      <c r="E612" s="17"/>
      <c r="F612" s="17"/>
      <c r="G612" s="17"/>
      <c r="H612" s="17"/>
      <c r="I612" s="17"/>
      <c r="J612" s="17"/>
      <c r="K612" s="17"/>
      <c r="L612" s="17"/>
      <c r="M612" s="17"/>
      <c r="N612" s="17"/>
      <c r="O612" s="17"/>
      <c r="P612" s="131" t="s">
        <v>213</v>
      </c>
      <c r="Q612" s="131"/>
      <c r="R612" s="131"/>
      <c r="S612" s="131"/>
      <c r="T612" s="131"/>
      <c r="U612" s="131"/>
      <c r="V612" s="17"/>
      <c r="W612" s="131" t="s">
        <v>214</v>
      </c>
      <c r="X612" s="131"/>
      <c r="Y612" s="131"/>
      <c r="Z612" s="131"/>
      <c r="AA612" s="131"/>
      <c r="AB612" s="131"/>
      <c r="AC612" s="17"/>
      <c r="AD612" s="131" t="s">
        <v>215</v>
      </c>
      <c r="AE612" s="131"/>
      <c r="AF612" s="131"/>
      <c r="AG612" s="131"/>
      <c r="AH612" s="131"/>
      <c r="AI612" s="131"/>
      <c r="AJ612" s="17"/>
      <c r="AK612" s="168"/>
      <c r="AL612" s="168"/>
      <c r="AM612" s="168"/>
      <c r="AN612" s="168"/>
      <c r="AO612" s="168"/>
      <c r="AP612" s="168"/>
      <c r="AQ612" s="17"/>
      <c r="AR612" s="17"/>
      <c r="AS612" s="17"/>
      <c r="AT612" s="17"/>
      <c r="AU612" s="1"/>
      <c r="AV612" s="1"/>
      <c r="AW612" s="1"/>
      <c r="AX612" s="1"/>
      <c r="AY612" s="1"/>
      <c r="AZ612" s="1"/>
      <c r="BA612" s="1"/>
      <c r="BB612" s="1"/>
      <c r="BC612" s="1"/>
      <c r="BD612" s="1"/>
    </row>
    <row r="613" spans="1:56" ht="15" customHeight="1" x14ac:dyDescent="0.25">
      <c r="A613" s="17"/>
      <c r="B613" s="17"/>
      <c r="C613" s="17"/>
      <c r="D613" s="17"/>
      <c r="E613" s="17"/>
      <c r="F613" s="17"/>
      <c r="G613" s="17"/>
      <c r="H613" s="17"/>
      <c r="I613" s="17"/>
      <c r="J613" s="17"/>
      <c r="K613" s="17"/>
      <c r="L613" s="17"/>
      <c r="M613" s="17"/>
      <c r="N613" s="17"/>
      <c r="O613" s="17"/>
      <c r="P613" s="131"/>
      <c r="Q613" s="131"/>
      <c r="R613" s="131"/>
      <c r="S613" s="131"/>
      <c r="T613" s="131"/>
      <c r="U613" s="131"/>
      <c r="V613" s="17"/>
      <c r="W613" s="131"/>
      <c r="X613" s="131"/>
      <c r="Y613" s="131"/>
      <c r="Z613" s="131"/>
      <c r="AA613" s="131"/>
      <c r="AB613" s="131"/>
      <c r="AC613" s="17"/>
      <c r="AD613" s="131"/>
      <c r="AE613" s="131"/>
      <c r="AF613" s="131"/>
      <c r="AG613" s="131"/>
      <c r="AH613" s="131"/>
      <c r="AI613" s="131"/>
      <c r="AJ613" s="17"/>
      <c r="AK613" s="168"/>
      <c r="AL613" s="168"/>
      <c r="AM613" s="168"/>
      <c r="AN613" s="168"/>
      <c r="AO613" s="168"/>
      <c r="AP613" s="168"/>
      <c r="AQ613" s="17"/>
      <c r="AR613" s="17"/>
      <c r="AS613" s="17"/>
      <c r="AT613" s="17"/>
      <c r="AU613" s="1"/>
      <c r="AV613" s="1"/>
      <c r="AW613" s="1"/>
      <c r="AX613" s="1"/>
      <c r="AY613" s="1"/>
      <c r="AZ613" s="1"/>
      <c r="BA613" s="1"/>
      <c r="BB613" s="1"/>
      <c r="BC613" s="1"/>
      <c r="BD613" s="1"/>
    </row>
    <row r="614" spans="1:56" ht="15" customHeight="1" x14ac:dyDescent="0.25">
      <c r="A614" s="17"/>
      <c r="B614" s="17"/>
      <c r="C614" s="17"/>
      <c r="D614" s="17"/>
      <c r="E614" s="17"/>
      <c r="F614" s="17"/>
      <c r="G614" s="17"/>
      <c r="H614" s="17"/>
      <c r="I614" s="17"/>
      <c r="J614" s="17"/>
      <c r="K614" s="17"/>
      <c r="L614" s="17"/>
      <c r="M614" s="17"/>
      <c r="N614" s="17"/>
      <c r="O614" s="17"/>
      <c r="P614" s="131"/>
      <c r="Q614" s="131"/>
      <c r="R614" s="131"/>
      <c r="S614" s="131"/>
      <c r="T614" s="131"/>
      <c r="U614" s="131"/>
      <c r="V614" s="17"/>
      <c r="W614" s="131"/>
      <c r="X614" s="131"/>
      <c r="Y614" s="131"/>
      <c r="Z614" s="131"/>
      <c r="AA614" s="131"/>
      <c r="AB614" s="131"/>
      <c r="AC614" s="17"/>
      <c r="AD614" s="131"/>
      <c r="AE614" s="131"/>
      <c r="AF614" s="131"/>
      <c r="AG614" s="131"/>
      <c r="AH614" s="131"/>
      <c r="AI614" s="131"/>
      <c r="AJ614" s="17"/>
      <c r="AK614" s="168"/>
      <c r="AL614" s="168"/>
      <c r="AM614" s="168"/>
      <c r="AN614" s="168"/>
      <c r="AO614" s="168"/>
      <c r="AP614" s="168"/>
      <c r="AQ614" s="17"/>
      <c r="AR614" s="17"/>
      <c r="AS614" s="17"/>
      <c r="AT614" s="17"/>
      <c r="AU614" s="1"/>
      <c r="AV614" s="1"/>
      <c r="AW614" s="1"/>
      <c r="AX614" s="1"/>
      <c r="AY614" s="1"/>
      <c r="AZ614" s="1"/>
      <c r="BA614" s="1"/>
      <c r="BB614" s="1"/>
      <c r="BC614" s="1"/>
      <c r="BD614" s="1"/>
    </row>
    <row r="615" spans="1:56" ht="15" customHeight="1" x14ac:dyDescent="0.25">
      <c r="A615" s="17"/>
      <c r="B615" s="17"/>
      <c r="C615" s="17"/>
      <c r="D615" s="17"/>
      <c r="E615" s="17"/>
      <c r="F615" s="17"/>
      <c r="G615" s="17"/>
      <c r="H615" s="17"/>
      <c r="I615" s="17"/>
      <c r="J615" s="17"/>
      <c r="K615" s="17"/>
      <c r="L615" s="17"/>
      <c r="M615" s="17"/>
      <c r="N615" s="17"/>
      <c r="O615" s="17"/>
      <c r="P615" s="131"/>
      <c r="Q615" s="131"/>
      <c r="R615" s="131"/>
      <c r="S615" s="131"/>
      <c r="T615" s="131"/>
      <c r="U615" s="131"/>
      <c r="V615" s="17"/>
      <c r="W615" s="131"/>
      <c r="X615" s="131"/>
      <c r="Y615" s="131"/>
      <c r="Z615" s="131"/>
      <c r="AA615" s="131"/>
      <c r="AB615" s="131"/>
      <c r="AC615" s="17"/>
      <c r="AD615" s="131"/>
      <c r="AE615" s="131"/>
      <c r="AF615" s="131"/>
      <c r="AG615" s="131"/>
      <c r="AH615" s="131"/>
      <c r="AI615" s="131"/>
      <c r="AJ615" s="17"/>
      <c r="AK615" s="168"/>
      <c r="AL615" s="168"/>
      <c r="AM615" s="168"/>
      <c r="AN615" s="168"/>
      <c r="AO615" s="168"/>
      <c r="AP615" s="168"/>
      <c r="AQ615" s="17"/>
      <c r="AR615" s="17"/>
      <c r="AS615" s="17"/>
      <c r="AT615" s="17"/>
      <c r="AU615" s="1"/>
      <c r="AV615" s="1"/>
      <c r="AW615" s="1"/>
      <c r="AX615" s="1"/>
      <c r="AY615" s="1"/>
      <c r="AZ615" s="1"/>
      <c r="BA615" s="1"/>
      <c r="BB615" s="1"/>
      <c r="BC615" s="1"/>
      <c r="BD615" s="1"/>
    </row>
    <row r="616" spans="1:56" ht="15" customHeight="1" x14ac:dyDescent="0.25">
      <c r="A616" s="17"/>
      <c r="B616" s="17"/>
      <c r="C616" s="17"/>
      <c r="D616" s="17"/>
      <c r="E616" s="17"/>
      <c r="F616" s="17"/>
      <c r="G616" s="17"/>
      <c r="H616" s="17"/>
      <c r="I616" s="17"/>
      <c r="J616" s="17"/>
      <c r="K616" s="17"/>
      <c r="L616" s="17"/>
      <c r="M616" s="17"/>
      <c r="N616" s="17"/>
      <c r="O616" s="17"/>
      <c r="P616" s="131"/>
      <c r="Q616" s="131"/>
      <c r="R616" s="131"/>
      <c r="S616" s="131"/>
      <c r="T616" s="131"/>
      <c r="U616" s="131"/>
      <c r="V616" s="17"/>
      <c r="W616" s="131"/>
      <c r="X616" s="131"/>
      <c r="Y616" s="131"/>
      <c r="Z616" s="131"/>
      <c r="AA616" s="131"/>
      <c r="AB616" s="131"/>
      <c r="AC616" s="17"/>
      <c r="AD616" s="131"/>
      <c r="AE616" s="131"/>
      <c r="AF616" s="131"/>
      <c r="AG616" s="131"/>
      <c r="AH616" s="131"/>
      <c r="AI616" s="131"/>
      <c r="AJ616" s="17"/>
      <c r="AK616" s="168"/>
      <c r="AL616" s="168"/>
      <c r="AM616" s="168"/>
      <c r="AN616" s="168"/>
      <c r="AO616" s="168"/>
      <c r="AP616" s="168"/>
      <c r="AQ616" s="17"/>
      <c r="AR616" s="17"/>
      <c r="AS616" s="17"/>
      <c r="AT616" s="17"/>
      <c r="AU616" s="1"/>
      <c r="AV616" s="1"/>
      <c r="AW616" s="1"/>
      <c r="AX616" s="1"/>
      <c r="AY616" s="1"/>
      <c r="AZ616" s="1"/>
      <c r="BA616" s="1"/>
      <c r="BB616" s="1"/>
      <c r="BC616" s="1"/>
      <c r="BD616" s="1"/>
    </row>
    <row r="617" spans="1:56" ht="2.2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28"/>
      <c r="AL617" s="28"/>
      <c r="AM617" s="28"/>
      <c r="AN617" s="28"/>
      <c r="AO617" s="28"/>
      <c r="AP617" s="28"/>
      <c r="AQ617" s="17"/>
      <c r="AR617" s="17"/>
      <c r="AS617" s="17"/>
      <c r="AT617" s="17"/>
      <c r="AU617" s="1"/>
      <c r="AV617" s="1"/>
      <c r="AW617" s="1"/>
      <c r="AX617" s="1"/>
      <c r="AY617" s="1"/>
      <c r="AZ617" s="1"/>
      <c r="BA617" s="1"/>
      <c r="BB617" s="1"/>
      <c r="BC617" s="1"/>
      <c r="BD617" s="1"/>
    </row>
    <row r="618" spans="1:56" ht="15" customHeight="1" x14ac:dyDescent="0.25">
      <c r="A618" s="17"/>
      <c r="B618" s="97" t="s">
        <v>190</v>
      </c>
      <c r="C618" s="101"/>
      <c r="D618" s="101"/>
      <c r="E618" s="101"/>
      <c r="F618" s="101"/>
      <c r="G618" s="101"/>
      <c r="H618" s="101"/>
      <c r="I618" s="101"/>
      <c r="J618" s="101"/>
      <c r="K618" s="101"/>
      <c r="L618" s="101"/>
      <c r="M618" s="101"/>
      <c r="N618" s="101"/>
      <c r="O618" s="17"/>
      <c r="P618" s="120">
        <f>AK393</f>
        <v>0</v>
      </c>
      <c r="Q618" s="121"/>
      <c r="R618" s="121"/>
      <c r="S618" s="122"/>
      <c r="T618" s="96" t="s">
        <v>149</v>
      </c>
      <c r="U618" s="96"/>
      <c r="V618" s="17"/>
      <c r="W618" s="120">
        <f>J483</f>
        <v>0</v>
      </c>
      <c r="X618" s="121"/>
      <c r="Y618" s="121"/>
      <c r="Z618" s="122"/>
      <c r="AA618" s="96" t="s">
        <v>149</v>
      </c>
      <c r="AB618" s="96"/>
      <c r="AC618" s="17"/>
      <c r="AD618" s="120">
        <f>SUM(P618,W618)</f>
        <v>0</v>
      </c>
      <c r="AE618" s="121"/>
      <c r="AF618" s="121"/>
      <c r="AG618" s="122"/>
      <c r="AH618" s="96" t="s">
        <v>149</v>
      </c>
      <c r="AI618" s="96"/>
      <c r="AJ618" s="17"/>
      <c r="AK618" s="156"/>
      <c r="AL618" s="156"/>
      <c r="AM618" s="156"/>
      <c r="AN618" s="156"/>
      <c r="AO618" s="157"/>
      <c r="AP618" s="157"/>
      <c r="AQ618" s="17"/>
      <c r="AR618" s="17"/>
      <c r="AS618" s="17"/>
      <c r="AT618" s="17"/>
      <c r="AU618" s="1"/>
      <c r="AV618" s="1"/>
      <c r="AW618" s="1"/>
      <c r="AX618" s="1"/>
      <c r="AY618" s="1"/>
      <c r="AZ618" s="1"/>
      <c r="BA618" s="1"/>
      <c r="BB618" s="1"/>
      <c r="BC618" s="1"/>
      <c r="BD618" s="1"/>
    </row>
    <row r="619" spans="1:56" ht="2.25" customHeight="1" x14ac:dyDescent="0.25">
      <c r="A619" s="17"/>
      <c r="B619" s="17"/>
      <c r="C619" s="17"/>
      <c r="D619" s="17"/>
      <c r="E619" s="17"/>
      <c r="F619" s="17"/>
      <c r="G619" s="17"/>
      <c r="H619" s="17"/>
      <c r="I619" s="17"/>
      <c r="J619" s="17"/>
      <c r="K619" s="17"/>
      <c r="L619" s="17"/>
      <c r="M619" s="17"/>
      <c r="N619" s="16"/>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28"/>
      <c r="AL619" s="28"/>
      <c r="AM619" s="28"/>
      <c r="AN619" s="28"/>
      <c r="AO619" s="28"/>
      <c r="AP619" s="28"/>
      <c r="AQ619" s="17"/>
      <c r="AR619" s="17"/>
      <c r="AS619" s="17"/>
      <c r="AT619" s="17"/>
      <c r="AU619" s="1"/>
      <c r="AV619" s="1"/>
      <c r="AW619" s="1"/>
      <c r="AX619" s="1"/>
      <c r="AY619" s="1"/>
      <c r="AZ619" s="1"/>
      <c r="BA619" s="1"/>
      <c r="BB619" s="1"/>
      <c r="BC619" s="1"/>
      <c r="BD619" s="1"/>
    </row>
    <row r="620" spans="1:56" ht="15" customHeight="1" x14ac:dyDescent="0.25">
      <c r="A620" s="17"/>
      <c r="B620" s="97" t="s">
        <v>180</v>
      </c>
      <c r="C620" s="101"/>
      <c r="D620" s="101"/>
      <c r="E620" s="101"/>
      <c r="F620" s="101"/>
      <c r="G620" s="101"/>
      <c r="H620" s="101"/>
      <c r="I620" s="101"/>
      <c r="J620" s="101"/>
      <c r="K620" s="101"/>
      <c r="L620" s="101"/>
      <c r="M620" s="101"/>
      <c r="N620" s="101"/>
      <c r="O620" s="17"/>
      <c r="P620" s="120">
        <f>AK419</f>
        <v>0</v>
      </c>
      <c r="Q620" s="121"/>
      <c r="R620" s="121"/>
      <c r="S620" s="122"/>
      <c r="T620" s="96" t="s">
        <v>149</v>
      </c>
      <c r="U620" s="96"/>
      <c r="V620" s="17"/>
      <c r="W620" s="120">
        <f>J485</f>
        <v>0</v>
      </c>
      <c r="X620" s="121"/>
      <c r="Y620" s="121"/>
      <c r="Z620" s="122"/>
      <c r="AA620" s="96" t="s">
        <v>149</v>
      </c>
      <c r="AB620" s="96"/>
      <c r="AC620" s="17"/>
      <c r="AD620" s="120">
        <f>SUM(P620,W620)</f>
        <v>0</v>
      </c>
      <c r="AE620" s="121"/>
      <c r="AF620" s="121"/>
      <c r="AG620" s="122"/>
      <c r="AH620" s="96" t="s">
        <v>149</v>
      </c>
      <c r="AI620" s="96"/>
      <c r="AJ620" s="17"/>
      <c r="AK620" s="156"/>
      <c r="AL620" s="156"/>
      <c r="AM620" s="156"/>
      <c r="AN620" s="156"/>
      <c r="AO620" s="157"/>
      <c r="AP620" s="157"/>
      <c r="AQ620" s="17"/>
      <c r="AR620" s="17"/>
      <c r="AS620" s="17"/>
      <c r="AT620" s="17"/>
      <c r="AU620" s="1"/>
      <c r="AV620" s="1"/>
      <c r="AW620" s="1"/>
      <c r="AX620" s="1"/>
      <c r="AY620" s="1"/>
      <c r="AZ620" s="1"/>
      <c r="BA620" s="1"/>
      <c r="BB620" s="1"/>
      <c r="BC620" s="1"/>
      <c r="BD620" s="1"/>
    </row>
    <row r="621" spans="1:56" ht="2.25" customHeight="1" x14ac:dyDescent="0.25">
      <c r="A621" s="17"/>
      <c r="B621" s="17"/>
      <c r="C621" s="17"/>
      <c r="D621" s="17"/>
      <c r="E621" s="17"/>
      <c r="F621" s="17"/>
      <c r="G621" s="17"/>
      <c r="H621" s="17"/>
      <c r="I621" s="17"/>
      <c r="J621" s="17"/>
      <c r="K621" s="17"/>
      <c r="L621" s="17"/>
      <c r="M621" s="17"/>
      <c r="N621" s="16"/>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28"/>
      <c r="AL621" s="28"/>
      <c r="AM621" s="28"/>
      <c r="AN621" s="28"/>
      <c r="AO621" s="28"/>
      <c r="AP621" s="28"/>
      <c r="AQ621" s="17"/>
      <c r="AR621" s="17"/>
      <c r="AS621" s="17"/>
      <c r="AT621" s="17"/>
      <c r="AU621" s="1"/>
      <c r="AV621" s="1"/>
      <c r="AW621" s="1"/>
      <c r="AX621" s="1"/>
      <c r="AY621" s="1"/>
      <c r="AZ621" s="1"/>
      <c r="BA621" s="1"/>
      <c r="BB621" s="1"/>
      <c r="BC621" s="1"/>
      <c r="BD621" s="1"/>
    </row>
    <row r="622" spans="1:56" ht="15" customHeight="1" x14ac:dyDescent="0.25">
      <c r="A622" s="17"/>
      <c r="B622" s="97" t="s">
        <v>178</v>
      </c>
      <c r="C622" s="101"/>
      <c r="D622" s="101"/>
      <c r="E622" s="101"/>
      <c r="F622" s="101"/>
      <c r="G622" s="101"/>
      <c r="H622" s="101"/>
      <c r="I622" s="101"/>
      <c r="J622" s="101"/>
      <c r="K622" s="101"/>
      <c r="L622" s="101"/>
      <c r="M622" s="101"/>
      <c r="N622" s="101"/>
      <c r="O622" s="17"/>
      <c r="P622" s="120">
        <f>SUM(Q423,Q425,Q427,Q429,Q431,Q433)</f>
        <v>0</v>
      </c>
      <c r="Q622" s="121"/>
      <c r="R622" s="121"/>
      <c r="S622" s="122"/>
      <c r="T622" s="96" t="s">
        <v>149</v>
      </c>
      <c r="U622" s="96"/>
      <c r="V622" s="17"/>
      <c r="W622" s="120">
        <f>J487</f>
        <v>0</v>
      </c>
      <c r="X622" s="121"/>
      <c r="Y622" s="121"/>
      <c r="Z622" s="122"/>
      <c r="AA622" s="96" t="s">
        <v>149</v>
      </c>
      <c r="AB622" s="96"/>
      <c r="AC622" s="17"/>
      <c r="AD622" s="120">
        <f>SUM(P622,W622)</f>
        <v>0</v>
      </c>
      <c r="AE622" s="121"/>
      <c r="AF622" s="121"/>
      <c r="AG622" s="122"/>
      <c r="AH622" s="96" t="s">
        <v>149</v>
      </c>
      <c r="AI622" s="96"/>
      <c r="AJ622" s="17"/>
      <c r="AK622" s="157"/>
      <c r="AL622" s="157"/>
      <c r="AM622" s="157"/>
      <c r="AN622" s="157"/>
      <c r="AO622" s="157"/>
      <c r="AP622" s="157"/>
      <c r="AQ622" s="17"/>
      <c r="AR622" s="17"/>
      <c r="AS622" s="17"/>
      <c r="AT622" s="17"/>
      <c r="AU622" s="1"/>
      <c r="AV622" s="1"/>
      <c r="AW622" s="1"/>
      <c r="AX622" s="1"/>
      <c r="AY622" s="1"/>
      <c r="AZ622" s="1"/>
      <c r="BA622" s="1"/>
      <c r="BB622" s="1"/>
      <c r="BC622" s="1"/>
      <c r="BD622" s="1"/>
    </row>
    <row r="623" spans="1:56" ht="2.25" customHeight="1" x14ac:dyDescent="0.25">
      <c r="A623" s="17"/>
      <c r="B623" s="17"/>
      <c r="C623" s="17"/>
      <c r="D623" s="17"/>
      <c r="E623" s="17"/>
      <c r="F623" s="17"/>
      <c r="G623" s="17"/>
      <c r="H623" s="17"/>
      <c r="I623" s="17"/>
      <c r="J623" s="17"/>
      <c r="K623" s="17"/>
      <c r="L623" s="17"/>
      <c r="M623" s="17"/>
      <c r="N623" s="16"/>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28"/>
      <c r="AL623" s="28"/>
      <c r="AM623" s="28"/>
      <c r="AN623" s="28"/>
      <c r="AO623" s="28"/>
      <c r="AP623" s="28"/>
      <c r="AQ623" s="17"/>
      <c r="AR623" s="17"/>
      <c r="AS623" s="17"/>
      <c r="AT623" s="17"/>
      <c r="AU623" s="1"/>
      <c r="AV623" s="1"/>
      <c r="AW623" s="1"/>
      <c r="AX623" s="1"/>
      <c r="AY623" s="1"/>
      <c r="AZ623" s="1"/>
      <c r="BA623" s="1"/>
      <c r="BB623" s="1"/>
      <c r="BC623" s="1"/>
      <c r="BD623" s="1"/>
    </row>
    <row r="624" spans="1:56" ht="15" customHeight="1" x14ac:dyDescent="0.25">
      <c r="A624" s="17"/>
      <c r="B624" s="97" t="s">
        <v>167</v>
      </c>
      <c r="C624" s="101"/>
      <c r="D624" s="101"/>
      <c r="E624" s="101"/>
      <c r="F624" s="101"/>
      <c r="G624" s="101"/>
      <c r="H624" s="101"/>
      <c r="I624" s="101"/>
      <c r="J624" s="101"/>
      <c r="K624" s="101"/>
      <c r="L624" s="101"/>
      <c r="M624" s="101"/>
      <c r="N624" s="101"/>
      <c r="O624" s="17"/>
      <c r="P624" s="120">
        <f>Q437</f>
        <v>0</v>
      </c>
      <c r="Q624" s="121"/>
      <c r="R624" s="121"/>
      <c r="S624" s="122"/>
      <c r="T624" s="96" t="s">
        <v>149</v>
      </c>
      <c r="U624" s="96"/>
      <c r="V624" s="17"/>
      <c r="W624" s="120">
        <f>Q518</f>
        <v>0</v>
      </c>
      <c r="X624" s="121"/>
      <c r="Y624" s="121"/>
      <c r="Z624" s="122"/>
      <c r="AA624" s="96" t="s">
        <v>149</v>
      </c>
      <c r="AB624" s="96"/>
      <c r="AC624" s="17"/>
      <c r="AD624" s="120">
        <f>SUM(P624,W624)</f>
        <v>0</v>
      </c>
      <c r="AE624" s="121"/>
      <c r="AF624" s="121"/>
      <c r="AG624" s="122"/>
      <c r="AH624" s="96" t="s">
        <v>149</v>
      </c>
      <c r="AI624" s="96"/>
      <c r="AJ624" s="17"/>
      <c r="AK624" s="156"/>
      <c r="AL624" s="156"/>
      <c r="AM624" s="156"/>
      <c r="AN624" s="156"/>
      <c r="AO624" s="157"/>
      <c r="AP624" s="157"/>
      <c r="AQ624" s="17"/>
      <c r="AR624" s="17"/>
      <c r="AS624" s="17"/>
      <c r="AT624" s="17"/>
      <c r="AU624" s="1"/>
      <c r="AV624" s="1"/>
      <c r="AW624" s="1"/>
      <c r="AX624" s="1"/>
      <c r="AY624" s="1"/>
      <c r="AZ624" s="1"/>
      <c r="BA624" s="1"/>
      <c r="BB624" s="1"/>
      <c r="BC624" s="1"/>
      <c r="BD624" s="1"/>
    </row>
    <row r="625" spans="1:56" ht="2.25" customHeight="1" x14ac:dyDescent="0.25">
      <c r="A625" s="17"/>
      <c r="B625" s="17"/>
      <c r="C625" s="17"/>
      <c r="D625" s="17"/>
      <c r="E625" s="17"/>
      <c r="F625" s="17"/>
      <c r="G625" s="17"/>
      <c r="H625" s="17"/>
      <c r="I625" s="17"/>
      <c r="J625" s="17"/>
      <c r="K625" s="17"/>
      <c r="L625" s="17"/>
      <c r="M625" s="17"/>
      <c r="N625" s="16"/>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28"/>
      <c r="AL625" s="28"/>
      <c r="AM625" s="28"/>
      <c r="AN625" s="28"/>
      <c r="AO625" s="28"/>
      <c r="AP625" s="28"/>
      <c r="AQ625" s="17"/>
      <c r="AR625" s="17"/>
      <c r="AS625" s="17"/>
      <c r="AT625" s="17"/>
      <c r="AU625" s="1"/>
      <c r="AV625" s="1"/>
      <c r="AW625" s="1"/>
      <c r="AX625" s="1"/>
      <c r="AY625" s="1"/>
      <c r="AZ625" s="1"/>
      <c r="BA625" s="1"/>
      <c r="BB625" s="1"/>
      <c r="BC625" s="1"/>
      <c r="BD625" s="1"/>
    </row>
    <row r="626" spans="1:56" ht="15" customHeight="1" x14ac:dyDescent="0.25">
      <c r="A626" s="17"/>
      <c r="B626" s="97" t="s">
        <v>169</v>
      </c>
      <c r="C626" s="101"/>
      <c r="D626" s="101"/>
      <c r="E626" s="101"/>
      <c r="F626" s="101"/>
      <c r="G626" s="101"/>
      <c r="H626" s="101"/>
      <c r="I626" s="101"/>
      <c r="J626" s="101"/>
      <c r="K626" s="101"/>
      <c r="L626" s="101"/>
      <c r="M626" s="101"/>
      <c r="N626" s="101"/>
      <c r="O626" s="17"/>
      <c r="P626" s="120">
        <f>Q441</f>
        <v>0</v>
      </c>
      <c r="Q626" s="121"/>
      <c r="R626" s="121"/>
      <c r="S626" s="122"/>
      <c r="T626" s="96" t="s">
        <v>149</v>
      </c>
      <c r="U626" s="96"/>
      <c r="V626" s="17"/>
      <c r="W626" s="120">
        <f>Q518+Q520</f>
        <v>0</v>
      </c>
      <c r="X626" s="121"/>
      <c r="Y626" s="121"/>
      <c r="Z626" s="122"/>
      <c r="AA626" s="96" t="s">
        <v>149</v>
      </c>
      <c r="AB626" s="96"/>
      <c r="AC626" s="17"/>
      <c r="AD626" s="120">
        <f>SUM(P626,W626)</f>
        <v>0</v>
      </c>
      <c r="AE626" s="121"/>
      <c r="AF626" s="121"/>
      <c r="AG626" s="122"/>
      <c r="AH626" s="96" t="s">
        <v>149</v>
      </c>
      <c r="AI626" s="96"/>
      <c r="AJ626" s="17"/>
      <c r="AK626" s="156"/>
      <c r="AL626" s="156"/>
      <c r="AM626" s="156"/>
      <c r="AN626" s="156"/>
      <c r="AO626" s="157"/>
      <c r="AP626" s="157"/>
      <c r="AQ626" s="17"/>
      <c r="AR626" s="17"/>
      <c r="AS626" s="17"/>
      <c r="AT626" s="17"/>
      <c r="AU626" s="1"/>
      <c r="AV626" s="1"/>
      <c r="AW626" s="1"/>
      <c r="AX626" s="1"/>
      <c r="AY626" s="1"/>
      <c r="AZ626" s="1"/>
      <c r="BA626" s="1"/>
      <c r="BB626" s="1"/>
      <c r="BC626" s="1"/>
      <c r="BD626" s="1"/>
    </row>
    <row r="627" spans="1:56" ht="2.25" customHeight="1" x14ac:dyDescent="0.25">
      <c r="A627" s="3"/>
      <c r="B627" s="17"/>
      <c r="C627" s="17"/>
      <c r="D627" s="17"/>
      <c r="E627" s="17"/>
      <c r="F627" s="17"/>
      <c r="G627" s="17"/>
      <c r="H627" s="17"/>
      <c r="I627" s="17"/>
      <c r="J627" s="17"/>
      <c r="K627" s="17"/>
      <c r="L627" s="17"/>
      <c r="M627" s="17"/>
      <c r="N627" s="16"/>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28"/>
      <c r="AL627" s="28"/>
      <c r="AM627" s="28"/>
      <c r="AN627" s="28"/>
      <c r="AO627" s="28"/>
      <c r="AP627" s="28"/>
      <c r="AQ627" s="17"/>
      <c r="AR627" s="17"/>
      <c r="AS627" s="17"/>
      <c r="AT627" s="17"/>
      <c r="AU627" s="1"/>
      <c r="AV627" s="1"/>
      <c r="AW627" s="1"/>
      <c r="AX627" s="1"/>
      <c r="AY627" s="1"/>
      <c r="AZ627" s="1"/>
      <c r="BA627" s="1"/>
      <c r="BB627" s="1"/>
      <c r="BC627" s="1"/>
      <c r="BD627" s="1"/>
    </row>
    <row r="628" spans="1:56" ht="15" customHeight="1" x14ac:dyDescent="0.25">
      <c r="A628" s="3"/>
      <c r="B628" s="97" t="s">
        <v>168</v>
      </c>
      <c r="C628" s="101"/>
      <c r="D628" s="101"/>
      <c r="E628" s="101"/>
      <c r="F628" s="101"/>
      <c r="G628" s="101"/>
      <c r="H628" s="101"/>
      <c r="I628" s="101"/>
      <c r="J628" s="101"/>
      <c r="K628" s="101"/>
      <c r="L628" s="101"/>
      <c r="M628" s="101"/>
      <c r="N628" s="101"/>
      <c r="O628" s="17"/>
      <c r="P628" s="120">
        <f>Q439</f>
        <v>0</v>
      </c>
      <c r="Q628" s="121"/>
      <c r="R628" s="121"/>
      <c r="S628" s="122"/>
      <c r="T628" s="96" t="s">
        <v>149</v>
      </c>
      <c r="U628" s="96"/>
      <c r="V628" s="17"/>
      <c r="W628" s="120">
        <f>Q522</f>
        <v>0</v>
      </c>
      <c r="X628" s="121"/>
      <c r="Y628" s="121"/>
      <c r="Z628" s="122"/>
      <c r="AA628" s="96" t="s">
        <v>149</v>
      </c>
      <c r="AB628" s="96"/>
      <c r="AC628" s="17"/>
      <c r="AD628" s="120">
        <f>SUM(P628,W628)</f>
        <v>0</v>
      </c>
      <c r="AE628" s="121"/>
      <c r="AF628" s="121"/>
      <c r="AG628" s="122"/>
      <c r="AH628" s="96" t="s">
        <v>149</v>
      </c>
      <c r="AI628" s="96"/>
      <c r="AJ628" s="17"/>
      <c r="AK628" s="156"/>
      <c r="AL628" s="156"/>
      <c r="AM628" s="156"/>
      <c r="AN628" s="156"/>
      <c r="AO628" s="157"/>
      <c r="AP628" s="157"/>
      <c r="AQ628" s="17"/>
      <c r="AR628" s="17"/>
      <c r="AS628" s="17"/>
      <c r="AT628" s="17"/>
      <c r="AU628" s="1"/>
      <c r="AV628" s="1"/>
      <c r="AW628" s="1"/>
      <c r="AX628" s="1"/>
      <c r="AY628" s="1"/>
      <c r="AZ628" s="1"/>
      <c r="BA628" s="1"/>
      <c r="BB628" s="1"/>
      <c r="BC628" s="1"/>
      <c r="BD628" s="1"/>
    </row>
    <row r="629" spans="1:56" ht="2.25" customHeight="1" x14ac:dyDescent="0.25">
      <c r="A629" s="3"/>
      <c r="B629" s="17"/>
      <c r="C629" s="17"/>
      <c r="D629" s="17"/>
      <c r="E629" s="17"/>
      <c r="F629" s="17"/>
      <c r="G629" s="17"/>
      <c r="H629" s="17"/>
      <c r="I629" s="17"/>
      <c r="J629" s="17"/>
      <c r="K629" s="17"/>
      <c r="L629" s="17"/>
      <c r="M629" s="17"/>
      <c r="N629" s="16"/>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28"/>
      <c r="AL629" s="28"/>
      <c r="AM629" s="28"/>
      <c r="AN629" s="28"/>
      <c r="AO629" s="28"/>
      <c r="AP629" s="28"/>
      <c r="AQ629" s="17"/>
      <c r="AR629" s="17"/>
      <c r="AS629" s="17"/>
      <c r="AT629" s="17"/>
      <c r="AU629" s="1"/>
      <c r="AV629" s="1"/>
      <c r="AW629" s="1"/>
      <c r="AX629" s="1"/>
      <c r="AY629" s="1"/>
      <c r="AZ629" s="1"/>
      <c r="BA629" s="1"/>
      <c r="BB629" s="1"/>
      <c r="BC629" s="1"/>
      <c r="BD629" s="1"/>
    </row>
    <row r="630" spans="1:56" ht="15" customHeight="1" x14ac:dyDescent="0.25">
      <c r="A630" s="3"/>
      <c r="B630" s="97" t="s">
        <v>170</v>
      </c>
      <c r="C630" s="101"/>
      <c r="D630" s="101"/>
      <c r="E630" s="101"/>
      <c r="F630" s="101"/>
      <c r="G630" s="101"/>
      <c r="H630" s="101"/>
      <c r="I630" s="101"/>
      <c r="J630" s="101"/>
      <c r="K630" s="101"/>
      <c r="L630" s="101"/>
      <c r="M630" s="101"/>
      <c r="N630" s="101"/>
      <c r="O630" s="17"/>
      <c r="P630" s="120">
        <f>Q443</f>
        <v>0</v>
      </c>
      <c r="Q630" s="121"/>
      <c r="R630" s="121"/>
      <c r="S630" s="122"/>
      <c r="T630" s="96" t="s">
        <v>149</v>
      </c>
      <c r="U630" s="96"/>
      <c r="V630" s="17"/>
      <c r="W630" s="120">
        <f>Q524</f>
        <v>0</v>
      </c>
      <c r="X630" s="121"/>
      <c r="Y630" s="121"/>
      <c r="Z630" s="122"/>
      <c r="AA630" s="96" t="s">
        <v>149</v>
      </c>
      <c r="AB630" s="96"/>
      <c r="AC630" s="17"/>
      <c r="AD630" s="120">
        <f>SUM(P630,W630)</f>
        <v>0</v>
      </c>
      <c r="AE630" s="121"/>
      <c r="AF630" s="121"/>
      <c r="AG630" s="122"/>
      <c r="AH630" s="96" t="s">
        <v>149</v>
      </c>
      <c r="AI630" s="96"/>
      <c r="AJ630" s="17"/>
      <c r="AK630" s="156"/>
      <c r="AL630" s="156"/>
      <c r="AM630" s="156"/>
      <c r="AN630" s="156"/>
      <c r="AO630" s="157"/>
      <c r="AP630" s="157"/>
      <c r="AQ630" s="17"/>
      <c r="AR630" s="17"/>
      <c r="AS630" s="17"/>
      <c r="AT630" s="17"/>
      <c r="AU630" s="1"/>
      <c r="AV630" s="1"/>
      <c r="AW630" s="1"/>
      <c r="AX630" s="1"/>
      <c r="AY630" s="1"/>
      <c r="AZ630" s="1"/>
      <c r="BA630" s="1"/>
      <c r="BB630" s="1"/>
      <c r="BC630" s="1"/>
      <c r="BD630" s="1"/>
    </row>
    <row r="631" spans="1:56" ht="2.25" customHeight="1" x14ac:dyDescent="0.25">
      <c r="A631" s="158"/>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17"/>
      <c r="AR631" s="17"/>
      <c r="AS631" s="17"/>
      <c r="AT631" s="17"/>
      <c r="AU631" s="1"/>
      <c r="AV631" s="1"/>
      <c r="AW631" s="1"/>
      <c r="AX631" s="1"/>
      <c r="AY631" s="1"/>
      <c r="AZ631" s="1"/>
      <c r="BA631" s="1"/>
      <c r="BB631" s="1"/>
      <c r="BC631" s="1"/>
      <c r="BD631" s="1"/>
    </row>
    <row r="632" spans="1:56" ht="15" customHeight="1" x14ac:dyDescent="0.25">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c r="AB632" s="97"/>
      <c r="AC632" s="97"/>
      <c r="AD632" s="97"/>
      <c r="AE632" s="97"/>
      <c r="AF632" s="97"/>
      <c r="AG632" s="97"/>
      <c r="AH632" s="97"/>
      <c r="AI632" s="97"/>
      <c r="AJ632" s="97"/>
      <c r="AK632" s="97"/>
      <c r="AL632" s="97"/>
      <c r="AM632" s="97"/>
      <c r="AN632" s="97"/>
      <c r="AO632" s="97"/>
      <c r="AP632" s="97"/>
      <c r="AQ632" s="17"/>
      <c r="AR632" s="17"/>
      <c r="AS632" s="17"/>
      <c r="AT632" s="17"/>
      <c r="AU632" s="1"/>
      <c r="AV632" s="1"/>
      <c r="AW632" s="1"/>
      <c r="AX632" s="1"/>
      <c r="AY632" s="1"/>
      <c r="AZ632" s="1"/>
      <c r="BA632" s="1"/>
      <c r="BB632" s="1"/>
      <c r="BC632" s="1"/>
      <c r="BD632" s="1"/>
    </row>
    <row r="633" spans="1:56" ht="15" customHeight="1" x14ac:dyDescent="0.25">
      <c r="A633" s="3"/>
      <c r="B633" s="98" t="s">
        <v>216</v>
      </c>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c r="AA633" s="98"/>
      <c r="AB633" s="98"/>
      <c r="AC633" s="98"/>
      <c r="AD633" s="98"/>
      <c r="AE633" s="98"/>
      <c r="AF633" s="98"/>
      <c r="AG633" s="98"/>
      <c r="AH633" s="98"/>
      <c r="AI633" s="98"/>
      <c r="AJ633" s="98"/>
      <c r="AK633" s="98"/>
      <c r="AL633" s="98"/>
      <c r="AM633" s="98"/>
      <c r="AN633" s="98"/>
      <c r="AO633" s="98"/>
      <c r="AP633" s="99"/>
      <c r="AQ633" s="17"/>
      <c r="AR633" s="17"/>
      <c r="AS633" s="17"/>
      <c r="AT633" s="17"/>
      <c r="AU633" s="1"/>
      <c r="AV633" s="1"/>
      <c r="AW633" s="1"/>
      <c r="AX633" s="1"/>
      <c r="AY633" s="1"/>
      <c r="AZ633" s="1"/>
      <c r="BA633" s="1"/>
      <c r="BB633" s="1"/>
      <c r="BC633" s="1"/>
      <c r="BD633" s="1"/>
    </row>
    <row r="634" spans="1:56" ht="2.25" customHeight="1" x14ac:dyDescent="0.25">
      <c r="A634" s="3"/>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
      <c r="AV634" s="1"/>
      <c r="AW634" s="1"/>
      <c r="AX634" s="1"/>
      <c r="AY634" s="1"/>
      <c r="AZ634" s="1"/>
      <c r="BA634" s="1"/>
      <c r="BB634" s="1"/>
      <c r="BC634" s="1"/>
      <c r="BD634" s="1"/>
    </row>
    <row r="635" spans="1:56" ht="15" customHeight="1" x14ac:dyDescent="0.25">
      <c r="A635" s="3">
        <v>58</v>
      </c>
      <c r="B635" s="108" t="s">
        <v>217</v>
      </c>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c r="AA635" s="108"/>
      <c r="AB635" s="108"/>
      <c r="AC635" s="108"/>
      <c r="AD635" s="108"/>
      <c r="AE635" s="108"/>
      <c r="AF635" s="108"/>
      <c r="AG635" s="108"/>
      <c r="AH635" s="108"/>
      <c r="AI635" s="108"/>
      <c r="AJ635" s="108"/>
      <c r="AK635" s="108"/>
      <c r="AL635" s="108"/>
      <c r="AM635" s="108"/>
      <c r="AN635" s="108"/>
      <c r="AO635" s="108"/>
      <c r="AP635" s="108"/>
      <c r="AQ635" s="17"/>
      <c r="AR635" s="17"/>
      <c r="AS635" s="17"/>
      <c r="AT635" s="17"/>
      <c r="AU635" s="1"/>
      <c r="AV635" s="1"/>
      <c r="AW635" s="1"/>
      <c r="AX635" s="1"/>
      <c r="AY635" s="1"/>
      <c r="AZ635" s="1"/>
      <c r="BA635" s="1"/>
      <c r="BB635" s="1"/>
      <c r="BC635" s="1"/>
      <c r="BD635" s="1"/>
    </row>
    <row r="636" spans="1:56" ht="15" customHeight="1" x14ac:dyDescent="0.25">
      <c r="A636" s="3"/>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c r="AA636" s="108"/>
      <c r="AB636" s="108"/>
      <c r="AC636" s="108"/>
      <c r="AD636" s="108"/>
      <c r="AE636" s="108"/>
      <c r="AF636" s="108"/>
      <c r="AG636" s="108"/>
      <c r="AH636" s="108"/>
      <c r="AI636" s="108"/>
      <c r="AJ636" s="108"/>
      <c r="AK636" s="108"/>
      <c r="AL636" s="108"/>
      <c r="AM636" s="108"/>
      <c r="AN636" s="108"/>
      <c r="AO636" s="108"/>
      <c r="AP636" s="108"/>
      <c r="AQ636" s="17"/>
      <c r="AR636" s="17"/>
      <c r="AS636" s="17"/>
      <c r="AT636" s="17"/>
      <c r="AU636" s="1"/>
      <c r="AV636" s="1"/>
      <c r="AW636" s="1"/>
      <c r="AX636" s="1"/>
      <c r="AY636" s="1"/>
      <c r="AZ636" s="1"/>
      <c r="BA636" s="1"/>
      <c r="BB636" s="1"/>
      <c r="BC636" s="1"/>
      <c r="BD636" s="1"/>
    </row>
    <row r="637" spans="1:56" ht="2.25" customHeight="1" x14ac:dyDescent="0.25">
      <c r="A637" s="3"/>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
      <c r="AV637" s="1"/>
      <c r="AW637" s="1"/>
      <c r="AX637" s="1"/>
      <c r="AY637" s="1"/>
      <c r="AZ637" s="1"/>
      <c r="BA637" s="1"/>
      <c r="BB637" s="1"/>
      <c r="BC637" s="1"/>
      <c r="BD637" s="1"/>
    </row>
    <row r="638" spans="1:56" ht="15" customHeight="1" x14ac:dyDescent="0.25">
      <c r="A638" s="3">
        <v>59</v>
      </c>
      <c r="B638" s="100" t="s">
        <v>218</v>
      </c>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c r="AI638" s="101"/>
      <c r="AJ638" s="101"/>
      <c r="AK638" s="101"/>
      <c r="AL638" s="101"/>
      <c r="AM638" s="101"/>
      <c r="AN638" s="101"/>
      <c r="AO638" s="101"/>
      <c r="AP638" s="101"/>
      <c r="AQ638" s="17"/>
      <c r="AR638" s="17"/>
      <c r="AS638" s="17"/>
      <c r="AT638" s="17"/>
      <c r="AU638" s="1"/>
      <c r="AV638" s="1"/>
      <c r="AW638" s="1"/>
      <c r="AX638" s="1"/>
      <c r="AY638" s="1"/>
      <c r="AZ638" s="1"/>
      <c r="BA638" s="1"/>
      <c r="BB638" s="1"/>
      <c r="BC638" s="1"/>
      <c r="BD638" s="1"/>
    </row>
    <row r="639" spans="1:56" s="89" customFormat="1" ht="15" customHeight="1" x14ac:dyDescent="0.3">
      <c r="A639" s="3"/>
      <c r="B639" s="102" t="s">
        <v>219</v>
      </c>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c r="AD639" s="102"/>
      <c r="AE639" s="102"/>
      <c r="AF639" s="102"/>
      <c r="AG639" s="102"/>
      <c r="AH639" s="102"/>
      <c r="AI639" s="102"/>
      <c r="AJ639" s="102"/>
      <c r="AK639" s="102"/>
      <c r="AL639" s="102"/>
      <c r="AM639" s="102"/>
      <c r="AN639" s="102"/>
      <c r="AO639" s="102"/>
      <c r="AP639" s="102"/>
      <c r="AQ639" s="17"/>
      <c r="AR639" s="17"/>
      <c r="AS639" s="17"/>
      <c r="AT639" s="17"/>
      <c r="AU639" s="17"/>
      <c r="AV639" s="17"/>
      <c r="AW639" s="17"/>
      <c r="AX639" s="17"/>
      <c r="AY639" s="17"/>
      <c r="AZ639" s="17"/>
      <c r="BA639" s="17"/>
      <c r="BB639" s="17"/>
      <c r="BC639" s="17"/>
      <c r="BD639" s="17"/>
    </row>
    <row r="640" spans="1:56" s="89" customFormat="1" ht="15" customHeight="1" x14ac:dyDescent="0.3">
      <c r="A640" s="3"/>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c r="AD640" s="102"/>
      <c r="AE640" s="102"/>
      <c r="AF640" s="102"/>
      <c r="AG640" s="102"/>
      <c r="AH640" s="102"/>
      <c r="AI640" s="102"/>
      <c r="AJ640" s="102"/>
      <c r="AK640" s="102"/>
      <c r="AL640" s="102"/>
      <c r="AM640" s="102"/>
      <c r="AN640" s="102"/>
      <c r="AO640" s="102"/>
      <c r="AP640" s="102"/>
      <c r="AQ640" s="17"/>
      <c r="AR640" s="17"/>
      <c r="AS640" s="17"/>
      <c r="AT640" s="17"/>
      <c r="AU640" s="17"/>
      <c r="AV640" s="17"/>
      <c r="AW640" s="17"/>
      <c r="AX640" s="17"/>
      <c r="AY640" s="17"/>
      <c r="AZ640" s="17"/>
      <c r="BA640" s="17"/>
      <c r="BB640" s="17"/>
      <c r="BC640" s="17"/>
      <c r="BD640" s="17"/>
    </row>
    <row r="641" spans="1:57" s="89" customFormat="1" ht="15" customHeight="1" x14ac:dyDescent="0.3">
      <c r="A641" s="3"/>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c r="AD641" s="102"/>
      <c r="AE641" s="102"/>
      <c r="AF641" s="102"/>
      <c r="AG641" s="102"/>
      <c r="AH641" s="102"/>
      <c r="AI641" s="102"/>
      <c r="AJ641" s="102"/>
      <c r="AK641" s="102"/>
      <c r="AL641" s="102"/>
      <c r="AM641" s="102"/>
      <c r="AN641" s="102"/>
      <c r="AO641" s="102"/>
      <c r="AP641" s="102"/>
      <c r="AQ641" s="17"/>
      <c r="AR641" s="17"/>
      <c r="AS641" s="17"/>
      <c r="AT641" s="17"/>
      <c r="AU641" s="17"/>
      <c r="AV641" s="17"/>
      <c r="AW641" s="17"/>
      <c r="AX641" s="17"/>
      <c r="AY641" s="17"/>
      <c r="AZ641" s="17"/>
      <c r="BA641" s="17"/>
      <c r="BB641" s="17"/>
      <c r="BC641" s="17"/>
      <c r="BD641" s="17"/>
    </row>
    <row r="642" spans="1:57" ht="2.25" customHeight="1" x14ac:dyDescent="0.25">
      <c r="AQ642" s="17"/>
      <c r="AR642" s="17"/>
      <c r="AS642" s="17"/>
      <c r="AT642" s="17"/>
      <c r="AU642" s="1"/>
      <c r="AV642" s="1"/>
      <c r="AW642" s="1"/>
      <c r="AX642" s="1"/>
      <c r="AY642" s="1"/>
      <c r="AZ642" s="1"/>
      <c r="BA642" s="1"/>
      <c r="BB642" s="1"/>
      <c r="BC642" s="1"/>
      <c r="BD642" s="1"/>
    </row>
    <row r="643" spans="1:57" ht="15" customHeight="1" x14ac:dyDescent="0.25">
      <c r="A643" s="3"/>
      <c r="B643" s="17"/>
      <c r="C643" s="96" t="s">
        <v>220</v>
      </c>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17"/>
      <c r="AR643" s="17"/>
      <c r="AS643" s="17"/>
      <c r="AT643" s="17"/>
      <c r="AU643" s="1"/>
      <c r="AV643" s="1"/>
      <c r="AW643" s="1"/>
      <c r="AX643" s="1"/>
      <c r="AY643" s="1"/>
      <c r="AZ643" s="1"/>
      <c r="BA643" s="1"/>
      <c r="BB643" s="1"/>
      <c r="BC643" s="1"/>
      <c r="BD643" s="1"/>
    </row>
    <row r="644" spans="1:57" ht="15" hidden="1" customHeight="1" x14ac:dyDescent="0.25">
      <c r="A644" s="3"/>
      <c r="B644" s="20"/>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7"/>
      <c r="AR644" s="17"/>
      <c r="AS644" s="17"/>
      <c r="AT644" s="17"/>
      <c r="AU644" s="1"/>
      <c r="AV644" s="1"/>
      <c r="AW644" s="1"/>
      <c r="AX644" s="1"/>
      <c r="AY644" s="1"/>
      <c r="AZ644" s="1"/>
      <c r="BA644" s="1"/>
      <c r="BB644" s="1"/>
      <c r="BC644" s="1"/>
      <c r="BD644" s="1"/>
    </row>
    <row r="645" spans="1:57" ht="15" customHeight="1" x14ac:dyDescent="0.25">
      <c r="A645" s="3"/>
      <c r="B645" s="17"/>
      <c r="C645" s="96" t="s">
        <v>221</v>
      </c>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17"/>
      <c r="AR645" s="17"/>
      <c r="AS645" s="17"/>
      <c r="AT645" s="17"/>
      <c r="AU645" s="1"/>
      <c r="AV645" s="1"/>
      <c r="AW645" s="1"/>
      <c r="AX645" s="1"/>
      <c r="AY645" s="1"/>
      <c r="AZ645" s="1"/>
      <c r="BA645" s="1"/>
      <c r="BB645" s="1"/>
      <c r="BC645" s="1"/>
      <c r="BD645" s="1"/>
    </row>
    <row r="646" spans="1:57" ht="15" hidden="1" customHeight="1" x14ac:dyDescent="0.25">
      <c r="A646" s="3"/>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
      <c r="AV646" s="1"/>
      <c r="AW646" s="1"/>
      <c r="AX646" s="1"/>
      <c r="AY646" s="1"/>
      <c r="AZ646" s="1"/>
      <c r="BA646" s="1"/>
      <c r="BB646" s="1"/>
      <c r="BC646" s="1"/>
      <c r="BD646" s="1"/>
    </row>
    <row r="647" spans="1:57" ht="15" customHeight="1" x14ac:dyDescent="0.25">
      <c r="A647" s="3"/>
      <c r="B647" s="17"/>
      <c r="C647" s="96" t="s">
        <v>222</v>
      </c>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17"/>
      <c r="AR647" s="17"/>
      <c r="AS647" s="17"/>
      <c r="AT647" s="17"/>
      <c r="AU647" s="1"/>
      <c r="AV647" s="1"/>
      <c r="AW647" s="1"/>
      <c r="AX647" s="1"/>
      <c r="AY647" s="1"/>
      <c r="AZ647" s="1"/>
      <c r="BA647" s="1"/>
      <c r="BB647" s="1"/>
      <c r="BC647" s="1"/>
      <c r="BD647" s="1"/>
    </row>
    <row r="648" spans="1:57" ht="15" hidden="1" customHeight="1" x14ac:dyDescent="0.25">
      <c r="A648" s="3"/>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
      <c r="AV648" s="1"/>
      <c r="AW648" s="1"/>
      <c r="AX648" s="1"/>
      <c r="AY648" s="1"/>
      <c r="AZ648" s="1"/>
      <c r="BA648" s="1"/>
      <c r="BB648" s="1"/>
      <c r="BC648" s="1"/>
      <c r="BD648" s="1"/>
    </row>
    <row r="649" spans="1:57" ht="15" customHeight="1" x14ac:dyDescent="0.25">
      <c r="A649" s="3"/>
      <c r="B649" s="17"/>
      <c r="C649" s="96" t="s">
        <v>223</v>
      </c>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17"/>
      <c r="AR649" s="17"/>
      <c r="AS649" s="17"/>
      <c r="AT649" s="17"/>
      <c r="AU649" s="1"/>
      <c r="AV649" s="1"/>
      <c r="AW649" s="1"/>
      <c r="AX649" s="1"/>
      <c r="AY649" s="1"/>
      <c r="AZ649" s="1"/>
      <c r="BA649" s="1"/>
      <c r="BB649" s="1"/>
      <c r="BC649" s="1"/>
      <c r="BD649" s="1"/>
    </row>
    <row r="650" spans="1:57" ht="15" hidden="1" customHeight="1" x14ac:dyDescent="0.25">
      <c r="A650" s="3"/>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
      <c r="AV650" s="1"/>
      <c r="AW650" s="1"/>
      <c r="AX650" s="1"/>
      <c r="AY650" s="1"/>
      <c r="AZ650" s="1"/>
      <c r="BA650" s="1"/>
      <c r="BB650" s="1"/>
      <c r="BC650" s="1"/>
      <c r="BD650" s="1"/>
    </row>
    <row r="651" spans="1:57" ht="15" customHeight="1" x14ac:dyDescent="0.25">
      <c r="A651" s="3"/>
      <c r="B651" s="17"/>
      <c r="C651" s="96" t="s">
        <v>224</v>
      </c>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17"/>
      <c r="AR651" s="17"/>
      <c r="AS651" s="17"/>
      <c r="AT651" s="17"/>
      <c r="AU651" s="1"/>
      <c r="AV651" s="1"/>
      <c r="AW651" s="1"/>
      <c r="AX651" s="1"/>
      <c r="AY651" s="1"/>
      <c r="AZ651" s="1"/>
      <c r="BA651" s="1"/>
      <c r="BB651" s="1"/>
      <c r="BC651" s="1"/>
      <c r="BD651" s="1"/>
      <c r="BE651" s="70"/>
    </row>
    <row r="652" spans="1:57" ht="15" hidden="1" customHeight="1" x14ac:dyDescent="0.25">
      <c r="A652" s="3"/>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
      <c r="AV652" s="1"/>
      <c r="AW652" s="1"/>
      <c r="AX652" s="1"/>
      <c r="AY652" s="1"/>
      <c r="AZ652" s="1"/>
      <c r="BA652" s="1"/>
      <c r="BB652" s="1"/>
      <c r="BC652" s="1"/>
      <c r="BD652" s="1"/>
    </row>
    <row r="653" spans="1:57" ht="15" customHeight="1" x14ac:dyDescent="0.25">
      <c r="A653" s="3"/>
      <c r="B653" s="17"/>
      <c r="C653" s="96" t="s">
        <v>225</v>
      </c>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17"/>
      <c r="AR653" s="17"/>
      <c r="AS653" s="17"/>
      <c r="AT653" s="17"/>
      <c r="AU653" s="1"/>
      <c r="AV653" s="1"/>
      <c r="AW653" s="1"/>
      <c r="AX653" s="1"/>
      <c r="AY653" s="1"/>
      <c r="AZ653" s="1"/>
      <c r="BA653" s="1"/>
      <c r="BB653" s="1"/>
      <c r="BC653" s="1"/>
      <c r="BD653" s="1"/>
    </row>
    <row r="654" spans="1:57" ht="15" hidden="1" customHeight="1" x14ac:dyDescent="0.25">
      <c r="A654" s="3"/>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
      <c r="AV654" s="1"/>
      <c r="AW654" s="1"/>
      <c r="AX654" s="1"/>
      <c r="AY654" s="1"/>
      <c r="AZ654" s="1"/>
      <c r="BA654" s="1"/>
      <c r="BB654" s="1"/>
      <c r="BC654" s="1"/>
      <c r="BD654" s="1"/>
    </row>
    <row r="655" spans="1:57" ht="15" customHeight="1" x14ac:dyDescent="0.25">
      <c r="A655" s="3"/>
      <c r="B655" s="17"/>
      <c r="C655" s="103" t="s">
        <v>226</v>
      </c>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3"/>
      <c r="AL655" s="103"/>
      <c r="AM655" s="103"/>
      <c r="AN655" s="103"/>
      <c r="AO655" s="103"/>
      <c r="AP655" s="103"/>
      <c r="AQ655" s="17"/>
      <c r="AR655" s="17"/>
      <c r="AS655" s="17"/>
      <c r="AT655" s="17"/>
      <c r="AU655" s="1"/>
      <c r="AV655" s="1"/>
      <c r="AW655" s="1"/>
      <c r="AX655" s="1"/>
      <c r="AY655" s="1"/>
      <c r="AZ655" s="1"/>
      <c r="BA655" s="1"/>
      <c r="BB655" s="1"/>
      <c r="BC655" s="1"/>
      <c r="BD655" s="1"/>
    </row>
    <row r="656" spans="1:57" ht="15" customHeight="1" x14ac:dyDescent="0.25">
      <c r="A656" s="3"/>
      <c r="B656" s="17"/>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3"/>
      <c r="AL656" s="103"/>
      <c r="AM656" s="103"/>
      <c r="AN656" s="103"/>
      <c r="AO656" s="103"/>
      <c r="AP656" s="103"/>
      <c r="AQ656" s="17"/>
      <c r="AR656" s="17"/>
      <c r="AS656" s="17"/>
      <c r="AT656" s="17"/>
      <c r="AU656" s="1"/>
      <c r="AV656" s="1"/>
      <c r="AW656" s="1"/>
      <c r="AX656" s="1"/>
      <c r="AY656" s="1"/>
      <c r="AZ656" s="1"/>
      <c r="BA656" s="1"/>
      <c r="BB656" s="1"/>
      <c r="BC656" s="1"/>
      <c r="BD656" s="1"/>
    </row>
    <row r="657" spans="1:56" ht="15" customHeight="1" x14ac:dyDescent="0.25">
      <c r="A657" s="3"/>
      <c r="B657" s="17"/>
      <c r="C657" s="96" t="s">
        <v>227</v>
      </c>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17"/>
      <c r="AR657" s="17"/>
      <c r="AS657" s="17"/>
      <c r="AT657" s="17"/>
      <c r="AU657" s="1"/>
      <c r="AV657" s="1"/>
      <c r="AW657" s="1"/>
      <c r="AX657" s="1"/>
      <c r="AY657" s="1"/>
      <c r="AZ657" s="1"/>
      <c r="BA657" s="1"/>
      <c r="BB657" s="1"/>
      <c r="BC657" s="1"/>
      <c r="BD657" s="1"/>
    </row>
    <row r="658" spans="1:56" ht="15" hidden="1" customHeight="1" x14ac:dyDescent="0.25">
      <c r="A658" s="3"/>
      <c r="B658" s="20"/>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7"/>
      <c r="AR658" s="17"/>
      <c r="AS658" s="17"/>
      <c r="AT658" s="17"/>
      <c r="AU658" s="1"/>
      <c r="AV658" s="1"/>
      <c r="AW658" s="1"/>
      <c r="AX658" s="1"/>
      <c r="AY658" s="1"/>
      <c r="AZ658" s="1"/>
      <c r="BA658" s="1"/>
      <c r="BB658" s="1"/>
      <c r="BC658" s="1"/>
      <c r="BD658" s="1"/>
    </row>
    <row r="659" spans="1:56" ht="15" customHeight="1" x14ac:dyDescent="0.25">
      <c r="A659" s="3"/>
      <c r="B659" s="17"/>
      <c r="C659" s="96" t="s">
        <v>228</v>
      </c>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17"/>
      <c r="AR659" s="17"/>
      <c r="AS659" s="17"/>
      <c r="AT659" s="17"/>
      <c r="AU659" s="1"/>
      <c r="AV659" s="1"/>
      <c r="AW659" s="1"/>
      <c r="AX659" s="1"/>
      <c r="AY659" s="1"/>
      <c r="AZ659" s="1"/>
      <c r="BA659" s="1"/>
      <c r="BB659" s="1"/>
      <c r="BC659" s="1"/>
      <c r="BD659" s="1"/>
    </row>
    <row r="660" spans="1:56" ht="15" hidden="1" customHeight="1" x14ac:dyDescent="0.25">
      <c r="A660" s="3"/>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
      <c r="AV660" s="1"/>
      <c r="AW660" s="1"/>
      <c r="AX660" s="1"/>
      <c r="AY660" s="1"/>
      <c r="AZ660" s="1"/>
      <c r="BA660" s="1"/>
      <c r="BB660" s="1"/>
      <c r="BC660" s="1"/>
      <c r="BD660" s="1"/>
    </row>
    <row r="661" spans="1:56" ht="15" customHeight="1" x14ac:dyDescent="0.25">
      <c r="A661" s="3"/>
      <c r="B661" s="17"/>
      <c r="C661" s="96" t="s">
        <v>229</v>
      </c>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17"/>
      <c r="AR661" s="17"/>
      <c r="AS661" s="17"/>
      <c r="AT661" s="17"/>
      <c r="AU661" s="1"/>
      <c r="AV661" s="1"/>
      <c r="AW661" s="1"/>
      <c r="AX661" s="1"/>
      <c r="AY661" s="1"/>
      <c r="AZ661" s="1"/>
      <c r="BA661" s="1"/>
      <c r="BB661" s="1"/>
      <c r="BC661" s="1"/>
      <c r="BD661" s="1"/>
    </row>
    <row r="662" spans="1:56" ht="15" hidden="1" customHeight="1" x14ac:dyDescent="0.25">
      <c r="A662" s="3"/>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
      <c r="AV662" s="1"/>
      <c r="AW662" s="1"/>
      <c r="AX662" s="1"/>
      <c r="AY662" s="1"/>
      <c r="AZ662" s="1"/>
      <c r="BA662" s="1"/>
      <c r="BB662" s="1"/>
      <c r="BC662" s="1"/>
      <c r="BD662" s="1"/>
    </row>
    <row r="663" spans="1:56" ht="15" customHeight="1" x14ac:dyDescent="0.25">
      <c r="A663" s="3"/>
      <c r="B663" s="17"/>
      <c r="C663" s="96" t="s">
        <v>230</v>
      </c>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17"/>
      <c r="AR663" s="17"/>
      <c r="AS663" s="17"/>
      <c r="AT663" s="17"/>
      <c r="AU663" s="1"/>
      <c r="AV663" s="1"/>
      <c r="AW663" s="1"/>
      <c r="AX663" s="1"/>
      <c r="AY663" s="1"/>
      <c r="AZ663" s="1"/>
      <c r="BA663" s="1"/>
      <c r="BB663" s="1"/>
      <c r="BC663" s="1"/>
      <c r="BD663" s="1"/>
    </row>
    <row r="664" spans="1:56" ht="15" hidden="1" customHeight="1" x14ac:dyDescent="0.25">
      <c r="A664" s="3"/>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
      <c r="AV664" s="1"/>
      <c r="AW664" s="1"/>
      <c r="AX664" s="1"/>
      <c r="AY664" s="1"/>
      <c r="AZ664" s="1"/>
      <c r="BA664" s="1"/>
      <c r="BB664" s="1"/>
      <c r="BC664" s="1"/>
      <c r="BD664" s="1"/>
    </row>
    <row r="665" spans="1:56" ht="15" customHeight="1" x14ac:dyDescent="0.25">
      <c r="A665" s="3"/>
      <c r="B665" s="17"/>
      <c r="C665" s="96" t="s">
        <v>231</v>
      </c>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17"/>
      <c r="AR665" s="17"/>
      <c r="AS665" s="17"/>
      <c r="AT665" s="17"/>
      <c r="AU665" s="1"/>
      <c r="AV665" s="1"/>
      <c r="AW665" s="1"/>
      <c r="AX665" s="1"/>
      <c r="AY665" s="1"/>
      <c r="AZ665" s="1"/>
      <c r="BA665" s="1"/>
      <c r="BB665" s="1"/>
      <c r="BC665" s="1"/>
      <c r="BD665" s="1"/>
    </row>
    <row r="666" spans="1:56" ht="15" hidden="1" customHeight="1" x14ac:dyDescent="0.25">
      <c r="A666" s="3"/>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
      <c r="AV666" s="1"/>
      <c r="AW666" s="1"/>
      <c r="AX666" s="1"/>
      <c r="AY666" s="1"/>
      <c r="AZ666" s="1"/>
      <c r="BA666" s="1"/>
      <c r="BB666" s="1"/>
      <c r="BC666" s="1"/>
      <c r="BD666" s="1"/>
    </row>
    <row r="667" spans="1:56" ht="15" customHeight="1" x14ac:dyDescent="0.25">
      <c r="A667" s="3"/>
      <c r="B667" s="17"/>
      <c r="C667" s="96" t="s">
        <v>232</v>
      </c>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17"/>
      <c r="AR667" s="17"/>
      <c r="AS667" s="17"/>
      <c r="AT667" s="17"/>
      <c r="AU667" s="1"/>
      <c r="AV667" s="1"/>
      <c r="AW667" s="1"/>
      <c r="AX667" s="1"/>
      <c r="AY667" s="1"/>
      <c r="AZ667" s="1"/>
      <c r="BA667" s="1"/>
      <c r="BB667" s="1"/>
      <c r="BC667" s="1"/>
      <c r="BD667" s="1"/>
    </row>
    <row r="668" spans="1:56" ht="15" hidden="1" customHeight="1" x14ac:dyDescent="0.25">
      <c r="A668" s="3"/>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
      <c r="AV668" s="1"/>
      <c r="AW668" s="1"/>
      <c r="AX668" s="1"/>
      <c r="AY668" s="1"/>
      <c r="AZ668" s="1"/>
      <c r="BA668" s="1"/>
      <c r="BB668" s="1"/>
      <c r="BC668" s="1"/>
      <c r="BD668" s="1"/>
    </row>
    <row r="669" spans="1:56" ht="30" customHeight="1" x14ac:dyDescent="0.25">
      <c r="A669" s="3"/>
      <c r="B669" s="17"/>
      <c r="C669" s="101" t="s">
        <v>233</v>
      </c>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17"/>
      <c r="AR669" s="17"/>
      <c r="AS669" s="17"/>
      <c r="AT669" s="17"/>
      <c r="AU669" s="1"/>
      <c r="AV669" s="1"/>
      <c r="AW669" s="1"/>
      <c r="AX669" s="1"/>
      <c r="AY669" s="1"/>
      <c r="AZ669" s="1"/>
      <c r="BA669" s="1"/>
      <c r="BB669" s="1"/>
      <c r="BC669" s="1"/>
      <c r="BD669" s="1"/>
    </row>
    <row r="670" spans="1:56" ht="15" hidden="1" customHeight="1" x14ac:dyDescent="0.25">
      <c r="A670" s="3"/>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
      <c r="AV670" s="1"/>
      <c r="AW670" s="1"/>
      <c r="AX670" s="1"/>
      <c r="AY670" s="1"/>
      <c r="AZ670" s="1"/>
      <c r="BA670" s="1"/>
      <c r="BB670" s="1"/>
      <c r="BC670" s="1"/>
      <c r="BD670" s="1"/>
    </row>
    <row r="671" spans="1:56" ht="15" customHeight="1" x14ac:dyDescent="0.25">
      <c r="A671" s="3"/>
      <c r="B671" s="17"/>
      <c r="C671" s="96" t="s">
        <v>234</v>
      </c>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17"/>
      <c r="AR671" s="17"/>
      <c r="AS671" s="17"/>
      <c r="AT671" s="17"/>
      <c r="AU671" s="1"/>
      <c r="AV671" s="1"/>
      <c r="AW671" s="1"/>
      <c r="AX671" s="1"/>
      <c r="AY671" s="1"/>
      <c r="AZ671" s="1"/>
      <c r="BA671" s="1"/>
      <c r="BB671" s="1"/>
      <c r="BC671" s="1"/>
      <c r="BD671" s="1"/>
    </row>
    <row r="672" spans="1:56" ht="15" hidden="1" customHeight="1" x14ac:dyDescent="0.25">
      <c r="A672" s="3"/>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
      <c r="AV672" s="1"/>
      <c r="AW672" s="1"/>
      <c r="AX672" s="1"/>
      <c r="AY672" s="1"/>
      <c r="AZ672" s="1"/>
      <c r="BA672" s="1"/>
      <c r="BB672" s="1"/>
      <c r="BC672" s="1"/>
      <c r="BD672" s="1"/>
    </row>
    <row r="673" spans="1:57" ht="15" customHeight="1" x14ac:dyDescent="0.25">
      <c r="A673" s="3"/>
      <c r="B673" s="17"/>
      <c r="C673" s="118" t="s">
        <v>235</v>
      </c>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7"/>
      <c r="AR673" s="17"/>
      <c r="AS673" s="17"/>
      <c r="AT673" s="17"/>
      <c r="AU673" s="1"/>
      <c r="AV673" s="1"/>
      <c r="AW673" s="1"/>
      <c r="AX673" s="1"/>
      <c r="AY673" s="1"/>
      <c r="AZ673" s="1"/>
      <c r="BA673" s="1"/>
      <c r="BB673" s="1"/>
      <c r="BC673" s="1"/>
      <c r="BD673" s="1"/>
    </row>
    <row r="674" spans="1:57" ht="15" hidden="1" customHeight="1" x14ac:dyDescent="0.25">
      <c r="A674" s="3"/>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
      <c r="AV674" s="1"/>
      <c r="AW674" s="1"/>
      <c r="AX674" s="1"/>
      <c r="AY674" s="1"/>
      <c r="AZ674" s="1"/>
      <c r="BA674" s="1"/>
      <c r="BB674" s="1"/>
      <c r="BC674" s="1"/>
      <c r="BD674" s="1"/>
    </row>
    <row r="675" spans="1:57" ht="15" customHeight="1" x14ac:dyDescent="0.25">
      <c r="A675" s="3"/>
      <c r="B675" s="17"/>
      <c r="C675" s="96" t="s">
        <v>236</v>
      </c>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17"/>
      <c r="AR675" s="17"/>
      <c r="AS675" s="17"/>
      <c r="AT675" s="17"/>
      <c r="AU675" s="1"/>
      <c r="AV675" s="1"/>
      <c r="AW675" s="1"/>
      <c r="AX675" s="1"/>
      <c r="AY675" s="1"/>
      <c r="AZ675" s="1"/>
      <c r="BA675" s="1"/>
      <c r="BB675" s="1"/>
      <c r="BC675" s="1"/>
      <c r="BD675" s="1"/>
    </row>
    <row r="676" spans="1:57" ht="2.25" customHeight="1" x14ac:dyDescent="0.25">
      <c r="A676" s="3"/>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
      <c r="AV676" s="1"/>
      <c r="AW676" s="1"/>
      <c r="AX676" s="1"/>
      <c r="AY676" s="1"/>
      <c r="AZ676" s="1"/>
      <c r="BA676" s="1"/>
      <c r="BB676" s="1"/>
      <c r="BC676" s="1"/>
      <c r="BD676" s="1"/>
    </row>
    <row r="677" spans="1:57" ht="15" customHeight="1" x14ac:dyDescent="0.25">
      <c r="A677" s="3"/>
      <c r="B677" s="17"/>
      <c r="C677" s="96" t="s">
        <v>237</v>
      </c>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17"/>
      <c r="AR677" s="17"/>
      <c r="AS677" s="17"/>
      <c r="AT677" s="17"/>
      <c r="AU677" s="1"/>
      <c r="AV677" s="1"/>
      <c r="AW677" s="1"/>
      <c r="AX677" s="1"/>
      <c r="AY677" s="1"/>
      <c r="AZ677" s="1"/>
      <c r="BA677" s="1"/>
      <c r="BB677" s="1"/>
      <c r="BC677" s="1"/>
      <c r="BD677" s="1"/>
    </row>
    <row r="678" spans="1:57" ht="15" hidden="1" customHeight="1" x14ac:dyDescent="0.25">
      <c r="A678" s="3"/>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
      <c r="AV678" s="1"/>
      <c r="AW678" s="1"/>
      <c r="AX678" s="1"/>
      <c r="AY678" s="1"/>
      <c r="AZ678" s="1"/>
      <c r="BA678" s="1"/>
      <c r="BB678" s="1"/>
      <c r="BC678" s="1"/>
      <c r="BD678" s="1"/>
    </row>
    <row r="679" spans="1:57" ht="30" customHeight="1" x14ac:dyDescent="0.25">
      <c r="A679" s="3"/>
      <c r="B679" s="17"/>
      <c r="C679" s="118" t="s">
        <v>238</v>
      </c>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c r="AO679" s="136"/>
      <c r="AP679" s="136"/>
      <c r="AQ679" s="17"/>
      <c r="AR679" s="17"/>
      <c r="AS679" s="17"/>
      <c r="AT679" s="17"/>
      <c r="AU679" s="1"/>
      <c r="AV679" s="1"/>
      <c r="AW679" s="1"/>
      <c r="AX679" s="1"/>
      <c r="AY679" s="1"/>
      <c r="AZ679" s="1"/>
      <c r="BA679" s="1"/>
      <c r="BB679" s="1"/>
      <c r="BC679" s="1"/>
      <c r="BD679" s="1"/>
    </row>
    <row r="680" spans="1:57" ht="15" hidden="1" customHeight="1" x14ac:dyDescent="0.25">
      <c r="A680" s="3"/>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
      <c r="AV680" s="1"/>
      <c r="AW680" s="1"/>
      <c r="AX680" s="1"/>
      <c r="AY680" s="1"/>
      <c r="AZ680" s="1"/>
      <c r="BA680" s="1"/>
      <c r="BB680" s="1"/>
      <c r="BC680" s="1"/>
      <c r="BD680" s="1"/>
    </row>
    <row r="681" spans="1:57" ht="15" customHeight="1" x14ac:dyDescent="0.25">
      <c r="A681" s="3"/>
      <c r="B681" s="17"/>
      <c r="C681" s="96" t="s">
        <v>239</v>
      </c>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17"/>
      <c r="AR681" s="17"/>
      <c r="AS681" s="17"/>
      <c r="AT681" s="17"/>
      <c r="AU681" s="1"/>
      <c r="AV681" s="1"/>
      <c r="AW681" s="1"/>
      <c r="AX681" s="1"/>
      <c r="AY681" s="1"/>
      <c r="AZ681" s="1"/>
      <c r="BA681" s="1"/>
      <c r="BB681" s="1"/>
      <c r="BC681" s="1"/>
      <c r="BD681" s="1"/>
    </row>
    <row r="682" spans="1:57" ht="15" hidden="1" customHeight="1" x14ac:dyDescent="0.25">
      <c r="A682" s="3"/>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
      <c r="AV682" s="1"/>
      <c r="AW682" s="1"/>
      <c r="AX682" s="1"/>
      <c r="AY682" s="1"/>
      <c r="AZ682" s="1"/>
      <c r="BA682" s="1"/>
      <c r="BB682" s="1"/>
      <c r="BC682" s="1"/>
      <c r="BD682" s="1"/>
    </row>
    <row r="683" spans="1:57" ht="30" customHeight="1" x14ac:dyDescent="0.25">
      <c r="A683" s="3"/>
      <c r="B683" s="30"/>
      <c r="C683" s="118" t="s">
        <v>240</v>
      </c>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c r="AO683" s="136"/>
      <c r="AP683" s="136"/>
      <c r="AQ683" s="30"/>
      <c r="AR683" s="30"/>
      <c r="AS683" s="30"/>
      <c r="AT683" s="30"/>
      <c r="AU683" s="1"/>
      <c r="AV683" s="1"/>
      <c r="AW683" s="1"/>
      <c r="AX683" s="1"/>
      <c r="AY683" s="1"/>
      <c r="AZ683" s="1"/>
      <c r="BA683" s="1"/>
      <c r="BB683" s="1"/>
      <c r="BC683" s="1"/>
      <c r="BD683" s="1"/>
      <c r="BE683" s="67"/>
    </row>
    <row r="684" spans="1:57" ht="2.25" customHeight="1" x14ac:dyDescent="0.25">
      <c r="A684" s="3"/>
      <c r="B684" s="30"/>
      <c r="C684" s="23"/>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1"/>
      <c r="AV684" s="1"/>
      <c r="AW684" s="1"/>
      <c r="AX684" s="1"/>
      <c r="AY684" s="1"/>
      <c r="AZ684" s="1"/>
      <c r="BA684" s="1"/>
      <c r="BB684" s="1"/>
      <c r="BC684" s="1"/>
      <c r="BD684" s="1"/>
      <c r="BE684" s="67"/>
    </row>
    <row r="685" spans="1:57" ht="15" customHeight="1" x14ac:dyDescent="0.25">
      <c r="A685" s="3"/>
      <c r="B685" s="30"/>
      <c r="C685" s="118" t="s">
        <v>241</v>
      </c>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c r="AO685" s="136"/>
      <c r="AP685" s="136"/>
      <c r="AQ685" s="30"/>
      <c r="AR685" s="30"/>
      <c r="AS685" s="30"/>
      <c r="AT685" s="30"/>
      <c r="AU685" s="1"/>
      <c r="AV685" s="1"/>
      <c r="AW685" s="1"/>
      <c r="AX685" s="1"/>
      <c r="AY685" s="1"/>
      <c r="AZ685" s="1"/>
      <c r="BA685" s="1"/>
      <c r="BB685" s="1"/>
      <c r="BC685" s="1"/>
      <c r="BD685" s="1"/>
      <c r="BE685" s="67"/>
    </row>
    <row r="686" spans="1:57" ht="2.25" customHeight="1" x14ac:dyDescent="0.25">
      <c r="A686" s="3"/>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
      <c r="AV686" s="1"/>
      <c r="AW686" s="1"/>
      <c r="AX686" s="1"/>
      <c r="AY686" s="1"/>
      <c r="AZ686" s="1"/>
      <c r="BA686" s="1"/>
      <c r="BB686" s="1"/>
      <c r="BC686" s="1"/>
      <c r="BD686" s="1"/>
    </row>
    <row r="687" spans="1:57" s="89" customFormat="1" ht="15" customHeight="1" x14ac:dyDescent="0.3">
      <c r="C687" s="154" t="s">
        <v>242</v>
      </c>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c r="AA687" s="154"/>
      <c r="AB687" s="154"/>
      <c r="AC687" s="154"/>
      <c r="AD687" s="154"/>
      <c r="AE687" s="154"/>
      <c r="AF687" s="154"/>
      <c r="AG687" s="154"/>
      <c r="AH687" s="154"/>
      <c r="AI687" s="154"/>
      <c r="AJ687" s="154"/>
      <c r="AK687" s="154"/>
      <c r="AL687" s="154"/>
      <c r="AM687" s="154"/>
      <c r="AN687" s="154"/>
      <c r="AO687" s="154"/>
      <c r="AP687" s="154"/>
    </row>
    <row r="688" spans="1:57" s="89" customFormat="1" ht="2.25" customHeight="1" x14ac:dyDescent="0.3">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row>
    <row r="689" spans="1:56" s="89" customFormat="1" ht="15" customHeight="1" x14ac:dyDescent="0.3">
      <c r="A689" s="21"/>
      <c r="B689" s="30"/>
      <c r="C689" s="103" t="s">
        <v>243</v>
      </c>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3"/>
      <c r="AM689" s="103"/>
      <c r="AN689" s="103"/>
      <c r="AO689" s="103"/>
      <c r="AP689" s="103"/>
      <c r="AQ689" s="30"/>
      <c r="AR689" s="30"/>
      <c r="AS689" s="30"/>
      <c r="AT689" s="30"/>
      <c r="AU689" s="17"/>
      <c r="AV689" s="17"/>
      <c r="AW689" s="17"/>
      <c r="AX689" s="17"/>
      <c r="AY689" s="17"/>
      <c r="AZ689" s="17"/>
      <c r="BA689" s="17"/>
      <c r="BB689" s="17"/>
      <c r="BC689" s="17"/>
      <c r="BD689" s="17"/>
    </row>
    <row r="690" spans="1:56" ht="15" customHeight="1" x14ac:dyDescent="0.25">
      <c r="A690" s="3"/>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
      <c r="AV690" s="1"/>
      <c r="AW690" s="1"/>
      <c r="AX690" s="1"/>
      <c r="AY690" s="1"/>
      <c r="AZ690" s="1"/>
      <c r="BA690" s="1"/>
      <c r="BB690" s="1"/>
      <c r="BC690" s="1"/>
      <c r="BD690" s="1"/>
    </row>
    <row r="691" spans="1:56" ht="15" customHeight="1" x14ac:dyDescent="0.25">
      <c r="A691" s="24"/>
      <c r="B691" s="98" t="s">
        <v>244</v>
      </c>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c r="AA691" s="98"/>
      <c r="AB691" s="98"/>
      <c r="AC691" s="98"/>
      <c r="AD691" s="98"/>
      <c r="AE691" s="98"/>
      <c r="AF691" s="98"/>
      <c r="AG691" s="98"/>
      <c r="AH691" s="98"/>
      <c r="AI691" s="98"/>
      <c r="AJ691" s="98"/>
      <c r="AK691" s="98"/>
      <c r="AL691" s="98"/>
      <c r="AM691" s="98"/>
      <c r="AN691" s="98"/>
      <c r="AO691" s="98"/>
      <c r="AP691" s="99"/>
      <c r="AQ691" s="17"/>
      <c r="AR691" s="17"/>
      <c r="AS691" s="17"/>
      <c r="AT691" s="17"/>
      <c r="AU691" s="1"/>
      <c r="AV691" s="1"/>
      <c r="AW691" s="1"/>
      <c r="AX691" s="1"/>
      <c r="AY691" s="1"/>
      <c r="AZ691" s="1"/>
      <c r="BA691" s="1"/>
      <c r="BB691" s="1"/>
      <c r="BC691" s="1"/>
      <c r="BD691" s="1"/>
    </row>
    <row r="692" spans="1:56" ht="2.25" customHeight="1" x14ac:dyDescent="0.25">
      <c r="A692" s="2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
      <c r="AV692" s="1"/>
      <c r="AW692" s="1"/>
      <c r="AX692" s="1"/>
      <c r="AY692" s="1"/>
      <c r="AZ692" s="1"/>
      <c r="BA692" s="1"/>
      <c r="BB692" s="1"/>
      <c r="BC692" s="1"/>
      <c r="BD692" s="1"/>
    </row>
    <row r="693" spans="1:56" ht="15" customHeight="1" x14ac:dyDescent="0.25">
      <c r="A693" s="3">
        <v>60</v>
      </c>
      <c r="B693" s="117" t="s">
        <v>245</v>
      </c>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7"/>
      <c r="AR693" s="17"/>
      <c r="AS693" s="17"/>
      <c r="AT693" s="17"/>
      <c r="AU693" s="1"/>
      <c r="AV693" s="1"/>
      <c r="AW693" s="1"/>
      <c r="AX693" s="1"/>
      <c r="AY693" s="1"/>
      <c r="AZ693" s="1"/>
      <c r="BA693" s="1"/>
      <c r="BB693" s="1"/>
      <c r="BC693" s="1"/>
      <c r="BD693" s="1"/>
    </row>
    <row r="694" spans="1:56" ht="15" customHeight="1" x14ac:dyDescent="0.25">
      <c r="A694" s="3"/>
      <c r="B694" s="108" t="s">
        <v>246</v>
      </c>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c r="AA694" s="108"/>
      <c r="AB694" s="108"/>
      <c r="AC694" s="108"/>
      <c r="AD694" s="108"/>
      <c r="AE694" s="108"/>
      <c r="AF694" s="108"/>
      <c r="AG694" s="108"/>
      <c r="AH694" s="108"/>
      <c r="AI694" s="108"/>
      <c r="AJ694" s="108"/>
      <c r="AK694" s="108"/>
      <c r="AL694" s="108"/>
      <c r="AM694" s="108"/>
      <c r="AN694" s="108"/>
      <c r="AO694" s="108"/>
      <c r="AP694" s="108"/>
      <c r="AQ694" s="17"/>
      <c r="AR694" s="17"/>
      <c r="AS694" s="17"/>
      <c r="AT694" s="17"/>
      <c r="AU694" s="1"/>
      <c r="AV694" s="1"/>
      <c r="AW694" s="1"/>
      <c r="AX694" s="1"/>
      <c r="AY694" s="1"/>
      <c r="AZ694" s="1"/>
      <c r="BA694" s="1"/>
      <c r="BB694" s="1"/>
      <c r="BC694" s="1"/>
      <c r="BD694" s="1"/>
    </row>
    <row r="695" spans="1:56" ht="2.25" customHeight="1" x14ac:dyDescent="0.25">
      <c r="A695" s="3"/>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L695" s="80"/>
      <c r="AM695" s="80"/>
      <c r="AN695" s="80"/>
      <c r="AO695" s="80"/>
      <c r="AP695" s="80"/>
      <c r="AQ695" s="17"/>
      <c r="AR695" s="17"/>
      <c r="AS695" s="17"/>
      <c r="AT695" s="17"/>
      <c r="AU695" s="1"/>
      <c r="AV695" s="1"/>
      <c r="AW695" s="1"/>
      <c r="AX695" s="1"/>
      <c r="AY695" s="1"/>
      <c r="AZ695" s="1"/>
      <c r="BA695" s="1"/>
      <c r="BB695" s="1"/>
      <c r="BC695" s="1"/>
      <c r="BD695" s="1"/>
    </row>
    <row r="696" spans="1:56" ht="15" customHeight="1" x14ac:dyDescent="0.3">
      <c r="A696" s="24"/>
      <c r="B696" s="97" t="s">
        <v>247</v>
      </c>
      <c r="C696" s="97"/>
      <c r="D696" s="97"/>
      <c r="E696" s="97"/>
      <c r="F696" s="97"/>
      <c r="G696" s="97"/>
      <c r="H696" s="97"/>
      <c r="I696" s="97"/>
      <c r="J696" s="97"/>
      <c r="K696" s="97"/>
      <c r="L696" s="97"/>
      <c r="M696" s="97"/>
      <c r="N696" s="17"/>
      <c r="O696" s="138" t="s">
        <v>57</v>
      </c>
      <c r="P696" s="139"/>
      <c r="Q696" s="47"/>
      <c r="R696" s="47"/>
      <c r="S696" s="17"/>
      <c r="T696" s="138" t="s">
        <v>58</v>
      </c>
      <c r="U696" s="138"/>
      <c r="V696" s="139"/>
      <c r="W696" s="47"/>
      <c r="X696" s="47"/>
      <c r="Y696" s="28"/>
      <c r="Z696" s="138" t="s">
        <v>59</v>
      </c>
      <c r="AA696" s="138"/>
      <c r="AB696" s="47"/>
      <c r="AC696" s="47"/>
      <c r="AD696" s="47"/>
      <c r="AE696" s="47"/>
      <c r="AF696" s="17"/>
      <c r="AG696" s="17"/>
      <c r="AH696" s="17"/>
      <c r="AI696" s="17"/>
      <c r="AJ696" s="17"/>
      <c r="AK696" s="17"/>
      <c r="AL696" s="17"/>
      <c r="AM696" s="17"/>
      <c r="AN696" s="17"/>
      <c r="AO696" s="17"/>
      <c r="AP696" s="17"/>
      <c r="AQ696" s="17"/>
      <c r="AR696" s="17"/>
      <c r="AS696" s="17"/>
      <c r="AT696" s="17"/>
      <c r="AU696" s="1"/>
      <c r="AV696" s="1"/>
      <c r="AW696" s="1"/>
      <c r="AX696" s="1"/>
      <c r="AY696" s="1"/>
      <c r="AZ696" s="1"/>
      <c r="BA696" s="1"/>
      <c r="BB696" s="1"/>
      <c r="BC696" s="1"/>
      <c r="BD696" s="1"/>
    </row>
    <row r="697" spans="1:56" ht="2.25" customHeight="1" x14ac:dyDescent="0.25">
      <c r="A697" s="2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
      <c r="AV697" s="1"/>
      <c r="AW697" s="1"/>
      <c r="AX697" s="1"/>
      <c r="AY697" s="1"/>
      <c r="AZ697" s="1"/>
      <c r="BA697" s="1"/>
      <c r="BB697" s="1"/>
      <c r="BC697" s="1"/>
      <c r="BD697" s="1"/>
    </row>
    <row r="698" spans="1:56" ht="15" customHeight="1" x14ac:dyDescent="0.25">
      <c r="A698" s="24"/>
      <c r="B698" s="153" t="s">
        <v>248</v>
      </c>
      <c r="C698" s="153"/>
      <c r="D698" s="153"/>
      <c r="E698" s="153"/>
      <c r="F698" s="153"/>
      <c r="G698" s="153"/>
      <c r="H698" s="153"/>
      <c r="I698" s="153"/>
      <c r="J698" s="153"/>
      <c r="K698" s="153"/>
      <c r="L698" s="153"/>
      <c r="M698" s="153"/>
      <c r="N698" s="17"/>
      <c r="O698" s="140"/>
      <c r="P698" s="141"/>
      <c r="Q698" s="141"/>
      <c r="R698" s="141"/>
      <c r="S698" s="141"/>
      <c r="T698" s="141"/>
      <c r="U698" s="141"/>
      <c r="V698" s="141"/>
      <c r="W698" s="141"/>
      <c r="X698" s="141"/>
      <c r="Y698" s="141"/>
      <c r="Z698" s="141"/>
      <c r="AA698" s="141"/>
      <c r="AB698" s="141"/>
      <c r="AC698" s="141"/>
      <c r="AD698" s="141"/>
      <c r="AE698" s="141"/>
      <c r="AF698" s="141"/>
      <c r="AG698" s="141"/>
      <c r="AH698" s="142"/>
      <c r="AI698" s="17"/>
      <c r="AJ698" s="17"/>
      <c r="AK698" s="17"/>
      <c r="AL698" s="17"/>
      <c r="AM698" s="17"/>
      <c r="AN698" s="17"/>
      <c r="AO698" s="17"/>
      <c r="AP698" s="17"/>
      <c r="AQ698" s="17"/>
      <c r="AR698" s="17"/>
      <c r="AS698" s="17"/>
      <c r="AT698" s="17"/>
      <c r="AU698" s="1"/>
      <c r="AV698" s="1"/>
      <c r="AW698" s="1"/>
      <c r="AX698" s="1"/>
      <c r="AY698" s="1"/>
      <c r="AZ698" s="1"/>
      <c r="BA698" s="1"/>
      <c r="BB698" s="1"/>
      <c r="BC698" s="1"/>
      <c r="BD698" s="1"/>
    </row>
    <row r="699" spans="1:56" ht="15" customHeight="1" x14ac:dyDescent="0.25">
      <c r="A699" s="24"/>
      <c r="B699" s="153"/>
      <c r="C699" s="153"/>
      <c r="D699" s="153"/>
      <c r="E699" s="153"/>
      <c r="F699" s="153"/>
      <c r="G699" s="153"/>
      <c r="H699" s="153"/>
      <c r="I699" s="153"/>
      <c r="J699" s="153"/>
      <c r="K699" s="153"/>
      <c r="L699" s="153"/>
      <c r="M699" s="153"/>
      <c r="N699" s="17"/>
      <c r="O699" s="143"/>
      <c r="P699" s="144"/>
      <c r="Q699" s="144"/>
      <c r="R699" s="144"/>
      <c r="S699" s="144"/>
      <c r="T699" s="144"/>
      <c r="U699" s="144"/>
      <c r="V699" s="144"/>
      <c r="W699" s="144"/>
      <c r="X699" s="144"/>
      <c r="Y699" s="144"/>
      <c r="Z699" s="144"/>
      <c r="AA699" s="144"/>
      <c r="AB699" s="144"/>
      <c r="AC699" s="144"/>
      <c r="AD699" s="144"/>
      <c r="AE699" s="144"/>
      <c r="AF699" s="144"/>
      <c r="AG699" s="144"/>
      <c r="AH699" s="145"/>
      <c r="AI699" s="17"/>
      <c r="AJ699" s="17"/>
      <c r="AK699" s="17"/>
      <c r="AL699" s="17"/>
      <c r="AM699" s="17"/>
      <c r="AN699" s="17"/>
      <c r="AO699" s="17"/>
      <c r="AP699" s="17"/>
      <c r="AQ699" s="17"/>
      <c r="AR699" s="17"/>
      <c r="AS699" s="17"/>
      <c r="AT699" s="17"/>
      <c r="AU699" s="1"/>
      <c r="AV699" s="1"/>
      <c r="AW699" s="1"/>
      <c r="AX699" s="1"/>
      <c r="AY699" s="1"/>
      <c r="AZ699" s="1"/>
      <c r="BA699" s="1"/>
      <c r="BB699" s="1"/>
      <c r="BC699" s="1"/>
      <c r="BD699" s="1"/>
    </row>
    <row r="700" spans="1:56" ht="15" customHeight="1" x14ac:dyDescent="0.25">
      <c r="A700" s="24"/>
      <c r="B700" s="153"/>
      <c r="C700" s="153"/>
      <c r="D700" s="153"/>
      <c r="E700" s="153"/>
      <c r="F700" s="153"/>
      <c r="G700" s="153"/>
      <c r="H700" s="153"/>
      <c r="I700" s="153"/>
      <c r="J700" s="153"/>
      <c r="K700" s="153"/>
      <c r="L700" s="153"/>
      <c r="M700" s="153"/>
      <c r="N700" s="17"/>
      <c r="O700" s="143"/>
      <c r="P700" s="144"/>
      <c r="Q700" s="144"/>
      <c r="R700" s="144"/>
      <c r="S700" s="144"/>
      <c r="T700" s="144"/>
      <c r="U700" s="144"/>
      <c r="V700" s="144"/>
      <c r="W700" s="144"/>
      <c r="X700" s="144"/>
      <c r="Y700" s="144"/>
      <c r="Z700" s="144"/>
      <c r="AA700" s="144"/>
      <c r="AB700" s="144"/>
      <c r="AC700" s="144"/>
      <c r="AD700" s="144"/>
      <c r="AE700" s="144"/>
      <c r="AF700" s="144"/>
      <c r="AG700" s="144"/>
      <c r="AH700" s="145"/>
      <c r="AI700" s="17"/>
      <c r="AJ700" s="17"/>
      <c r="AK700" s="17"/>
      <c r="AL700" s="17"/>
      <c r="AM700" s="17"/>
      <c r="AN700" s="17"/>
      <c r="AO700" s="17"/>
      <c r="AP700" s="17"/>
      <c r="AQ700" s="17"/>
      <c r="AR700" s="17"/>
      <c r="AS700" s="17"/>
      <c r="AT700" s="17"/>
      <c r="AU700" s="1"/>
      <c r="AV700" s="1"/>
      <c r="AW700" s="1"/>
      <c r="AX700" s="1"/>
      <c r="AY700" s="1"/>
      <c r="AZ700" s="1"/>
      <c r="BA700" s="1"/>
      <c r="BB700" s="1"/>
      <c r="BC700" s="1"/>
      <c r="BD700" s="1"/>
    </row>
    <row r="701" spans="1:56" ht="15" customHeight="1" x14ac:dyDescent="0.25">
      <c r="A701" s="24"/>
      <c r="B701" s="153"/>
      <c r="C701" s="153"/>
      <c r="D701" s="153"/>
      <c r="E701" s="153"/>
      <c r="F701" s="153"/>
      <c r="G701" s="153"/>
      <c r="H701" s="153"/>
      <c r="I701" s="153"/>
      <c r="J701" s="153"/>
      <c r="K701" s="153"/>
      <c r="L701" s="153"/>
      <c r="M701" s="153"/>
      <c r="N701" s="17"/>
      <c r="O701" s="143"/>
      <c r="P701" s="144"/>
      <c r="Q701" s="144"/>
      <c r="R701" s="144"/>
      <c r="S701" s="144"/>
      <c r="T701" s="144"/>
      <c r="U701" s="144"/>
      <c r="V701" s="144"/>
      <c r="W701" s="144"/>
      <c r="X701" s="144"/>
      <c r="Y701" s="144"/>
      <c r="Z701" s="144"/>
      <c r="AA701" s="144"/>
      <c r="AB701" s="144"/>
      <c r="AC701" s="144"/>
      <c r="AD701" s="144"/>
      <c r="AE701" s="144"/>
      <c r="AF701" s="144"/>
      <c r="AG701" s="144"/>
      <c r="AH701" s="145"/>
      <c r="AI701" s="17"/>
      <c r="AJ701" s="17"/>
      <c r="AK701" s="17"/>
      <c r="AL701" s="17"/>
      <c r="AM701" s="17"/>
      <c r="AN701" s="17"/>
      <c r="AO701" s="17"/>
      <c r="AP701" s="17"/>
      <c r="AQ701" s="17"/>
      <c r="AR701" s="17"/>
      <c r="AS701" s="17"/>
      <c r="AT701" s="17"/>
      <c r="AU701" s="1"/>
      <c r="AV701" s="1"/>
      <c r="AW701" s="1"/>
      <c r="AX701" s="1"/>
      <c r="AY701" s="1"/>
      <c r="AZ701" s="1"/>
      <c r="BA701" s="1"/>
      <c r="BB701" s="1"/>
      <c r="BC701" s="1"/>
      <c r="BD701" s="1"/>
    </row>
    <row r="702" spans="1:56" ht="15" customHeight="1" x14ac:dyDescent="0.25">
      <c r="A702" s="24"/>
      <c r="B702" s="153"/>
      <c r="C702" s="153"/>
      <c r="D702" s="153"/>
      <c r="E702" s="153"/>
      <c r="F702" s="153"/>
      <c r="G702" s="153"/>
      <c r="H702" s="153"/>
      <c r="I702" s="153"/>
      <c r="J702" s="153"/>
      <c r="K702" s="153"/>
      <c r="L702" s="153"/>
      <c r="M702" s="153"/>
      <c r="N702" s="17"/>
      <c r="O702" s="146"/>
      <c r="P702" s="147"/>
      <c r="Q702" s="147"/>
      <c r="R702" s="147"/>
      <c r="S702" s="147"/>
      <c r="T702" s="147"/>
      <c r="U702" s="147"/>
      <c r="V702" s="147"/>
      <c r="W702" s="147"/>
      <c r="X702" s="147"/>
      <c r="Y702" s="147"/>
      <c r="Z702" s="147"/>
      <c r="AA702" s="147"/>
      <c r="AB702" s="147"/>
      <c r="AC702" s="147"/>
      <c r="AD702" s="147"/>
      <c r="AE702" s="147"/>
      <c r="AF702" s="147"/>
      <c r="AG702" s="147"/>
      <c r="AH702" s="148"/>
      <c r="AI702" s="17"/>
      <c r="AJ702" s="17"/>
      <c r="AK702" s="17"/>
      <c r="AL702" s="17"/>
      <c r="AM702" s="17"/>
      <c r="AN702" s="17"/>
      <c r="AO702" s="17"/>
      <c r="AP702" s="17"/>
      <c r="AQ702" s="17"/>
      <c r="AR702" s="17"/>
      <c r="AS702" s="17"/>
      <c r="AT702" s="17"/>
      <c r="AU702" s="1"/>
      <c r="AV702" s="1"/>
      <c r="AW702" s="1"/>
      <c r="AX702" s="1"/>
      <c r="AY702" s="1"/>
      <c r="AZ702" s="1"/>
      <c r="BA702" s="1"/>
      <c r="BB702" s="1"/>
      <c r="BC702" s="1"/>
      <c r="BD702" s="1"/>
    </row>
    <row r="703" spans="1:56" ht="2.25" customHeight="1" x14ac:dyDescent="0.25">
      <c r="A703" s="2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
      <c r="AV703" s="1"/>
      <c r="AW703" s="1"/>
      <c r="AX703" s="1"/>
      <c r="AY703" s="1"/>
      <c r="AZ703" s="1"/>
      <c r="BA703" s="1"/>
      <c r="BB703" s="1"/>
      <c r="BC703" s="1"/>
      <c r="BD703" s="1"/>
    </row>
    <row r="704" spans="1:56" ht="15" customHeight="1" x14ac:dyDescent="0.25">
      <c r="A704" s="24"/>
      <c r="B704" s="110" t="s">
        <v>66</v>
      </c>
      <c r="C704" s="110"/>
      <c r="D704" s="110"/>
      <c r="E704" s="110"/>
      <c r="F704" s="110"/>
      <c r="G704" s="110"/>
      <c r="H704" s="110"/>
      <c r="I704" s="110"/>
      <c r="J704" s="110"/>
      <c r="K704" s="110"/>
      <c r="L704" s="110"/>
      <c r="M704" s="110"/>
      <c r="N704" s="17"/>
      <c r="O704" s="149"/>
      <c r="P704" s="150"/>
      <c r="Q704" s="150"/>
      <c r="R704" s="150"/>
      <c r="S704" s="150"/>
      <c r="T704" s="150"/>
      <c r="U704" s="150"/>
      <c r="V704" s="150"/>
      <c r="W704" s="150"/>
      <c r="X704" s="150"/>
      <c r="Y704" s="150"/>
      <c r="Z704" s="150"/>
      <c r="AA704" s="150"/>
      <c r="AB704" s="150"/>
      <c r="AC704" s="150"/>
      <c r="AD704" s="150"/>
      <c r="AE704" s="150"/>
      <c r="AF704" s="150"/>
      <c r="AG704" s="150"/>
      <c r="AH704" s="151"/>
      <c r="AI704" s="17"/>
      <c r="AJ704" s="17"/>
      <c r="AK704" s="17"/>
      <c r="AL704" s="17"/>
      <c r="AM704" s="17"/>
      <c r="AN704" s="17"/>
      <c r="AO704" s="17"/>
      <c r="AP704" s="17"/>
      <c r="AQ704" s="17"/>
      <c r="AR704" s="17"/>
      <c r="AS704" s="17"/>
      <c r="AT704" s="17"/>
      <c r="AU704" s="1"/>
      <c r="AV704" s="1"/>
      <c r="AW704" s="1"/>
      <c r="AX704" s="1"/>
      <c r="AY704" s="1"/>
      <c r="AZ704" s="1"/>
      <c r="BA704" s="1"/>
      <c r="BB704" s="1"/>
      <c r="BC704" s="1"/>
      <c r="BD704" s="1"/>
    </row>
    <row r="705" spans="1:56" ht="2.2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
      <c r="AV705" s="1"/>
      <c r="AW705" s="1"/>
      <c r="AX705" s="1"/>
      <c r="AY705" s="1"/>
      <c r="AZ705" s="1"/>
      <c r="BA705" s="1"/>
      <c r="BB705" s="1"/>
      <c r="BC705" s="1"/>
      <c r="BD705" s="1"/>
    </row>
    <row r="706" spans="1:56" ht="15" customHeight="1" x14ac:dyDescent="0.25">
      <c r="A706" s="24"/>
      <c r="B706" s="110" t="s">
        <v>249</v>
      </c>
      <c r="C706" s="110"/>
      <c r="D706" s="110"/>
      <c r="E706" s="110"/>
      <c r="F706" s="110"/>
      <c r="G706" s="110"/>
      <c r="H706" s="110"/>
      <c r="I706" s="110"/>
      <c r="J706" s="110"/>
      <c r="K706" s="110"/>
      <c r="L706" s="110"/>
      <c r="M706" s="110"/>
      <c r="N706" s="17"/>
      <c r="O706" s="149"/>
      <c r="P706" s="150"/>
      <c r="Q706" s="150"/>
      <c r="R706" s="150"/>
      <c r="S706" s="150"/>
      <c r="T706" s="150"/>
      <c r="U706" s="150"/>
      <c r="V706" s="150"/>
      <c r="W706" s="150"/>
      <c r="X706" s="150"/>
      <c r="Y706" s="150"/>
      <c r="Z706" s="150"/>
      <c r="AA706" s="150"/>
      <c r="AB706" s="150"/>
      <c r="AC706" s="150"/>
      <c r="AD706" s="150"/>
      <c r="AE706" s="150"/>
      <c r="AF706" s="150"/>
      <c r="AG706" s="150"/>
      <c r="AH706" s="151"/>
      <c r="AI706" s="17"/>
      <c r="AJ706" s="17"/>
      <c r="AK706" s="17"/>
      <c r="AL706" s="17"/>
      <c r="AM706" s="17"/>
      <c r="AN706" s="17"/>
      <c r="AO706" s="17"/>
      <c r="AP706" s="17"/>
      <c r="AQ706" s="17"/>
      <c r="AR706" s="17"/>
      <c r="AS706" s="17"/>
      <c r="AT706" s="17"/>
      <c r="AU706" s="1"/>
      <c r="AV706" s="1"/>
      <c r="AW706" s="1"/>
      <c r="AX706" s="1"/>
      <c r="AY706" s="1"/>
      <c r="AZ706" s="1"/>
      <c r="BA706" s="1"/>
      <c r="BB706" s="1"/>
      <c r="BC706" s="1"/>
      <c r="BD706" s="1"/>
    </row>
    <row r="707" spans="1:56" ht="15" customHeight="1" x14ac:dyDescent="0.25">
      <c r="A707" s="2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
      <c r="AV707" s="1"/>
      <c r="AW707" s="1"/>
      <c r="AX707" s="1"/>
      <c r="AY707" s="1"/>
      <c r="AZ707" s="1"/>
      <c r="BA707" s="1"/>
      <c r="BB707" s="1"/>
      <c r="BC707" s="1"/>
      <c r="BD707" s="1"/>
    </row>
    <row r="708" spans="1:56" ht="15" customHeight="1" x14ac:dyDescent="0.25">
      <c r="A708" s="24"/>
      <c r="B708" s="98" t="s">
        <v>250</v>
      </c>
      <c r="C708" s="98"/>
      <c r="D708" s="98"/>
      <c r="E708" s="98"/>
      <c r="F708" s="98"/>
      <c r="G708" s="98"/>
      <c r="H708" s="98"/>
      <c r="I708" s="98"/>
      <c r="J708" s="98"/>
      <c r="K708" s="98"/>
      <c r="L708" s="98"/>
      <c r="M708" s="98"/>
      <c r="N708" s="98"/>
      <c r="O708" s="98"/>
      <c r="P708" s="98"/>
      <c r="Q708" s="98"/>
      <c r="R708" s="98"/>
      <c r="S708" s="98"/>
      <c r="T708" s="98"/>
      <c r="U708" s="98"/>
      <c r="V708" s="98"/>
      <c r="W708" s="98"/>
      <c r="X708" s="98"/>
      <c r="Y708" s="98"/>
      <c r="Z708" s="98"/>
      <c r="AA708" s="98"/>
      <c r="AB708" s="98"/>
      <c r="AC708" s="98"/>
      <c r="AD708" s="98"/>
      <c r="AE708" s="98"/>
      <c r="AF708" s="98"/>
      <c r="AG708" s="98"/>
      <c r="AH708" s="98"/>
      <c r="AI708" s="98"/>
      <c r="AJ708" s="98"/>
      <c r="AK708" s="98"/>
      <c r="AL708" s="98"/>
      <c r="AM708" s="98"/>
      <c r="AN708" s="98"/>
      <c r="AO708" s="98"/>
      <c r="AP708" s="99"/>
      <c r="AQ708" s="17"/>
      <c r="AR708" s="17"/>
      <c r="AS708" s="17"/>
      <c r="AT708" s="17"/>
      <c r="AU708" s="1"/>
      <c r="AV708" s="1"/>
      <c r="AW708" s="1"/>
      <c r="AX708" s="1"/>
      <c r="AY708" s="1"/>
      <c r="AZ708" s="1"/>
      <c r="BA708" s="1"/>
      <c r="BB708" s="1"/>
      <c r="BC708" s="1"/>
      <c r="BD708" s="1"/>
    </row>
    <row r="709" spans="1:56" ht="15" customHeight="1" x14ac:dyDescent="0.25">
      <c r="A709" s="2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
      <c r="AV709" s="1"/>
      <c r="AW709" s="1"/>
      <c r="AX709" s="1"/>
      <c r="AY709" s="1"/>
      <c r="AZ709" s="1"/>
      <c r="BA709" s="1"/>
      <c r="BB709" s="1"/>
      <c r="BC709" s="1"/>
      <c r="BD709" s="1"/>
    </row>
    <row r="710" spans="1:56" ht="2.25" customHeight="1" x14ac:dyDescent="0.25">
      <c r="A710" s="20"/>
      <c r="B710" s="63"/>
      <c r="C710" s="63"/>
      <c r="D710" s="63"/>
      <c r="E710" s="63"/>
      <c r="F710" s="63"/>
      <c r="G710" s="63"/>
      <c r="H710" s="63"/>
      <c r="I710" s="63"/>
      <c r="J710" s="63"/>
      <c r="K710" s="63"/>
      <c r="L710" s="63"/>
      <c r="M710" s="63"/>
      <c r="N710" s="63"/>
      <c r="O710" s="63"/>
      <c r="P710" s="63"/>
      <c r="Q710" s="63"/>
      <c r="R710" s="63"/>
      <c r="S710" s="63"/>
      <c r="T710" s="63"/>
      <c r="U710" s="63"/>
      <c r="V710" s="63"/>
      <c r="W710" s="40"/>
      <c r="X710" s="40"/>
      <c r="Y710" s="40"/>
      <c r="Z710" s="40"/>
      <c r="AA710" s="40"/>
      <c r="AB710" s="40"/>
      <c r="AC710" s="40"/>
      <c r="AD710" s="40"/>
      <c r="AE710" s="40"/>
      <c r="AF710" s="40"/>
      <c r="AG710" s="40"/>
      <c r="AH710" s="40"/>
      <c r="AI710" s="40"/>
      <c r="AJ710" s="40"/>
      <c r="AK710" s="40"/>
      <c r="AL710" s="40"/>
      <c r="AM710" s="40"/>
      <c r="AN710" s="40"/>
      <c r="AO710" s="40"/>
      <c r="AP710" s="40"/>
      <c r="AQ710" s="17"/>
      <c r="AR710" s="17"/>
      <c r="AS710" s="17"/>
      <c r="AT710" s="17"/>
      <c r="AU710" s="1"/>
      <c r="AV710" s="1"/>
      <c r="AW710" s="1"/>
      <c r="AX710" s="1"/>
      <c r="AY710" s="1"/>
      <c r="AZ710" s="1"/>
      <c r="BA710" s="1"/>
      <c r="BB710" s="1"/>
      <c r="BC710" s="1"/>
      <c r="BD710" s="1"/>
    </row>
    <row r="711" spans="1:56" ht="15" customHeight="1" x14ac:dyDescent="0.25">
      <c r="A711" s="24">
        <v>61</v>
      </c>
      <c r="B711" s="152" t="s">
        <v>251</v>
      </c>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c r="AA711" s="152"/>
      <c r="AB711" s="152"/>
      <c r="AC711" s="152"/>
      <c r="AD711" s="152"/>
      <c r="AE711" s="152"/>
      <c r="AF711" s="152"/>
      <c r="AG711" s="152"/>
      <c r="AH711" s="152"/>
      <c r="AI711" s="152"/>
      <c r="AJ711" s="152"/>
      <c r="AK711" s="152"/>
      <c r="AL711" s="152"/>
      <c r="AM711" s="152"/>
      <c r="AN711" s="152"/>
      <c r="AO711" s="152"/>
      <c r="AP711" s="152"/>
      <c r="AQ711" s="17"/>
      <c r="AR711" s="17"/>
      <c r="AS711" s="17"/>
      <c r="AT711" s="17"/>
      <c r="AU711" s="1"/>
      <c r="AV711" s="1"/>
      <c r="AW711" s="1"/>
      <c r="AX711" s="1"/>
      <c r="AY711" s="1"/>
      <c r="AZ711" s="1"/>
      <c r="BA711" s="1"/>
      <c r="BB711" s="1"/>
      <c r="BC711" s="1"/>
      <c r="BD711" s="1"/>
    </row>
    <row r="712" spans="1:56" ht="30" customHeight="1" x14ac:dyDescent="0.25">
      <c r="A712" s="24"/>
      <c r="B712" s="133" t="s">
        <v>252</v>
      </c>
      <c r="C712" s="134"/>
      <c r="D712" s="134"/>
      <c r="E712" s="134"/>
      <c r="F712" s="134"/>
      <c r="G712" s="134"/>
      <c r="H712" s="134"/>
      <c r="I712" s="134"/>
      <c r="J712" s="134"/>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4"/>
      <c r="AL712" s="134"/>
      <c r="AM712" s="134"/>
      <c r="AN712" s="134"/>
      <c r="AO712" s="134"/>
      <c r="AP712" s="64"/>
      <c r="AQ712" s="17"/>
      <c r="AR712" s="17"/>
      <c r="AS712" s="17"/>
      <c r="AT712" s="17"/>
      <c r="AU712" s="1"/>
      <c r="AV712" s="1"/>
      <c r="AW712" s="1"/>
      <c r="AX712" s="1"/>
      <c r="AY712" s="1"/>
      <c r="AZ712" s="1"/>
      <c r="BA712" s="1"/>
      <c r="BB712" s="1"/>
      <c r="BC712" s="1"/>
      <c r="BD712" s="1"/>
    </row>
    <row r="713" spans="1:56" ht="15" customHeight="1" x14ac:dyDescent="0.25">
      <c r="A713" s="24"/>
      <c r="B713" s="135" t="s">
        <v>253</v>
      </c>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c r="AO713" s="135"/>
      <c r="AP713" s="135"/>
      <c r="AQ713" s="17"/>
      <c r="AR713" s="17"/>
      <c r="AS713" s="17"/>
      <c r="AT713" s="17"/>
      <c r="AU713" s="1"/>
      <c r="AV713" s="1"/>
      <c r="AW713" s="1"/>
      <c r="AX713" s="1"/>
      <c r="AY713" s="1"/>
      <c r="AZ713" s="1"/>
      <c r="BA713" s="1"/>
      <c r="BB713" s="1"/>
      <c r="BC713" s="1"/>
      <c r="BD713" s="1"/>
    </row>
    <row r="714" spans="1:56" ht="15" customHeight="1" x14ac:dyDescent="0.25">
      <c r="A714" s="3"/>
      <c r="B714" s="16"/>
      <c r="C714" s="16"/>
      <c r="D714" s="16"/>
      <c r="E714" s="16"/>
      <c r="F714" s="16"/>
      <c r="G714" s="16"/>
      <c r="H714" s="16"/>
      <c r="I714" s="16"/>
      <c r="J714" s="16"/>
      <c r="K714" s="16"/>
      <c r="L714" s="16"/>
      <c r="M714" s="16"/>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
      <c r="AV714" s="1"/>
      <c r="AW714" s="1"/>
      <c r="AX714" s="1"/>
      <c r="AY714" s="1"/>
      <c r="AZ714" s="1"/>
      <c r="BA714" s="1"/>
      <c r="BB714" s="1"/>
      <c r="BC714" s="1"/>
      <c r="BD714" s="1"/>
    </row>
    <row r="715" spans="1:56" ht="15" customHeight="1" x14ac:dyDescent="0.25"/>
    <row r="716" spans="1:56" ht="15" customHeight="1" x14ac:dyDescent="0.25"/>
    <row r="717" spans="1:56" ht="15" customHeight="1" x14ac:dyDescent="0.25"/>
    <row r="718" spans="1:56" ht="15" customHeight="1" x14ac:dyDescent="0.25"/>
    <row r="719" spans="1:56" ht="15" customHeight="1" x14ac:dyDescent="0.25"/>
    <row r="720" spans="1:56" ht="15" customHeight="1" x14ac:dyDescent="0.25"/>
  </sheetData>
  <sheetProtection algorithmName="SHA-512" hashValue="5E0KFNqX4MTAkrZGAzPlu4UI6rcvzCkDtZ9+R8whRGvm1vj8Op/SweGrF8Ci2bIQV+rR5gf7GFdbU/32yHFD8w==" saltValue="nB3DmEJRUH6l6obm/QSuVw==" spinCount="100000" sheet="1" objects="1" scenarios="1"/>
  <mergeCells count="710">
    <mergeCell ref="J459:Q460"/>
    <mergeCell ref="S459:V460"/>
    <mergeCell ref="W459:AG460"/>
    <mergeCell ref="AH459:AQ460"/>
    <mergeCell ref="B311:AP311"/>
    <mergeCell ref="B313:E313"/>
    <mergeCell ref="B343:AP344"/>
    <mergeCell ref="B315:AP315"/>
    <mergeCell ref="B317:E317"/>
    <mergeCell ref="B319:AP319"/>
    <mergeCell ref="B332:E332"/>
    <mergeCell ref="B334:AP334"/>
    <mergeCell ref="B336:E336"/>
    <mergeCell ref="B340:AP341"/>
    <mergeCell ref="B352:E352"/>
    <mergeCell ref="I352:N352"/>
    <mergeCell ref="S352:V352"/>
    <mergeCell ref="AF352:AK352"/>
    <mergeCell ref="AL352:AM352"/>
    <mergeCell ref="B358:E358"/>
    <mergeCell ref="I358:N358"/>
    <mergeCell ref="S358:V358"/>
    <mergeCell ref="AF358:AK358"/>
    <mergeCell ref="AL358:AM358"/>
    <mergeCell ref="J11:Q11"/>
    <mergeCell ref="J25:AP25"/>
    <mergeCell ref="B25:C25"/>
    <mergeCell ref="D25:I25"/>
    <mergeCell ref="B26:AP26"/>
    <mergeCell ref="B23:AP23"/>
    <mergeCell ref="AH8:AP8"/>
    <mergeCell ref="AH9:AP9"/>
    <mergeCell ref="AI10:AP11"/>
    <mergeCell ref="AG2:AP2"/>
    <mergeCell ref="AH7:AP7"/>
    <mergeCell ref="C44:AP44"/>
    <mergeCell ref="B40:AP40"/>
    <mergeCell ref="B34:AP34"/>
    <mergeCell ref="B80:O80"/>
    <mergeCell ref="B72:O72"/>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H11:I11"/>
    <mergeCell ref="C36:N36"/>
    <mergeCell ref="C32:N32"/>
    <mergeCell ref="C671:AP671"/>
    <mergeCell ref="C673:AP673"/>
    <mergeCell ref="C675:AP675"/>
    <mergeCell ref="C677:AP677"/>
    <mergeCell ref="B403:E403"/>
    <mergeCell ref="C38:N38"/>
    <mergeCell ref="B338:AP338"/>
    <mergeCell ref="B293:AP293"/>
    <mergeCell ref="C289:AP289"/>
    <mergeCell ref="C291:AP291"/>
    <mergeCell ref="B70:O70"/>
    <mergeCell ref="B76:O76"/>
    <mergeCell ref="B244:AP244"/>
    <mergeCell ref="Q80:T80"/>
    <mergeCell ref="V80:AP80"/>
    <mergeCell ref="A82:AP82"/>
    <mergeCell ref="B83:AP83"/>
    <mergeCell ref="B85:AP85"/>
    <mergeCell ref="B87:O87"/>
    <mergeCell ref="Q87:AP87"/>
    <mergeCell ref="B89:O89"/>
    <mergeCell ref="B408:AP409"/>
    <mergeCell ref="B242:AP242"/>
    <mergeCell ref="B583:O583"/>
    <mergeCell ref="Q583:X583"/>
    <mergeCell ref="Y583:Z583"/>
    <mergeCell ref="B585:O585"/>
    <mergeCell ref="Q585:X585"/>
    <mergeCell ref="Y585:Z585"/>
    <mergeCell ref="B587:O587"/>
    <mergeCell ref="Q587:X587"/>
    <mergeCell ref="J464:O464"/>
    <mergeCell ref="P464:Q464"/>
    <mergeCell ref="S464:V464"/>
    <mergeCell ref="Z464:AE464"/>
    <mergeCell ref="W512:X512"/>
    <mergeCell ref="B512:O512"/>
    <mergeCell ref="B514:AP514"/>
    <mergeCell ref="W510:X510"/>
    <mergeCell ref="Q510:V510"/>
    <mergeCell ref="B469:AP470"/>
    <mergeCell ref="I472:P473"/>
    <mergeCell ref="R472:U473"/>
    <mergeCell ref="W472:AG473"/>
    <mergeCell ref="B475:H475"/>
    <mergeCell ref="I475:N475"/>
    <mergeCell ref="R475:U475"/>
    <mergeCell ref="Z475:AE475"/>
    <mergeCell ref="Z463:AE463"/>
    <mergeCell ref="C464:I464"/>
    <mergeCell ref="Q506:V506"/>
    <mergeCell ref="B439:O439"/>
    <mergeCell ref="B441:O441"/>
    <mergeCell ref="W508:X508"/>
    <mergeCell ref="Q508:V508"/>
    <mergeCell ref="B510:O510"/>
    <mergeCell ref="B531:AP531"/>
    <mergeCell ref="W506:X506"/>
    <mergeCell ref="Q512:V512"/>
    <mergeCell ref="B493:O493"/>
    <mergeCell ref="B508:O508"/>
    <mergeCell ref="B506:O506"/>
    <mergeCell ref="AF464:AG464"/>
    <mergeCell ref="AH464:AO464"/>
    <mergeCell ref="AP464:AQ464"/>
    <mergeCell ref="C462:I462"/>
    <mergeCell ref="J462:O462"/>
    <mergeCell ref="P462:Q462"/>
    <mergeCell ref="S462:V462"/>
    <mergeCell ref="Z462:AE462"/>
    <mergeCell ref="AF462:AG462"/>
    <mergeCell ref="AH462:AO462"/>
    <mergeCell ref="AP462:AQ462"/>
    <mergeCell ref="AM60:AP60"/>
    <mergeCell ref="B443:O443"/>
    <mergeCell ref="B437:O437"/>
    <mergeCell ref="Q441:V441"/>
    <mergeCell ref="W441:X441"/>
    <mergeCell ref="Q443:V443"/>
    <mergeCell ref="W443:X443"/>
    <mergeCell ref="B445:AP445"/>
    <mergeCell ref="B374:E374"/>
    <mergeCell ref="Q70:T70"/>
    <mergeCell ref="V70:AP70"/>
    <mergeCell ref="Q72:AP72"/>
    <mergeCell ref="B74:AP74"/>
    <mergeCell ref="Q76:AP76"/>
    <mergeCell ref="B78:O78"/>
    <mergeCell ref="Q78:AK78"/>
    <mergeCell ref="AM78:AP78"/>
    <mergeCell ref="B104:AP105"/>
    <mergeCell ref="B118:O118"/>
    <mergeCell ref="Q118:AP118"/>
    <mergeCell ref="B155:O155"/>
    <mergeCell ref="B157:O157"/>
    <mergeCell ref="Q157:AK157"/>
    <mergeCell ref="C42:AP42"/>
    <mergeCell ref="B46:AP46"/>
    <mergeCell ref="B48:O48"/>
    <mergeCell ref="Q48:AP48"/>
    <mergeCell ref="B50:O50"/>
    <mergeCell ref="Q50:AK50"/>
    <mergeCell ref="AM50:AP50"/>
    <mergeCell ref="B52:O52"/>
    <mergeCell ref="Q52:T52"/>
    <mergeCell ref="V52:AP52"/>
    <mergeCell ref="B54:O54"/>
    <mergeCell ref="B56:AP56"/>
    <mergeCell ref="B58:O58"/>
    <mergeCell ref="Q58:AP58"/>
    <mergeCell ref="B60:O60"/>
    <mergeCell ref="Q60:AK60"/>
    <mergeCell ref="B62:O62"/>
    <mergeCell ref="Q62:T62"/>
    <mergeCell ref="V62:AP62"/>
    <mergeCell ref="AM157:AP157"/>
    <mergeCell ref="C127:G127"/>
    <mergeCell ref="C129:G129"/>
    <mergeCell ref="B131:AP131"/>
    <mergeCell ref="B135:AP135"/>
    <mergeCell ref="AD137:AP137"/>
    <mergeCell ref="C139:AP139"/>
    <mergeCell ref="B141:AP141"/>
    <mergeCell ref="B143:AP143"/>
    <mergeCell ref="C145:AP145"/>
    <mergeCell ref="C147:AP147"/>
    <mergeCell ref="B150:AP150"/>
    <mergeCell ref="B152:O152"/>
    <mergeCell ref="Q152:AP153"/>
    <mergeCell ref="B64:AP64"/>
    <mergeCell ref="B66:O66"/>
    <mergeCell ref="Q66:AP66"/>
    <mergeCell ref="B68:O68"/>
    <mergeCell ref="Q68:AK68"/>
    <mergeCell ref="AM68:AP68"/>
    <mergeCell ref="B120:O120"/>
    <mergeCell ref="Q120:AP120"/>
    <mergeCell ref="B114:O114"/>
    <mergeCell ref="Q114:AK114"/>
    <mergeCell ref="AM114:AP114"/>
    <mergeCell ref="B116:O116"/>
    <mergeCell ref="Q116:T116"/>
    <mergeCell ref="V116:AP116"/>
    <mergeCell ref="C106:AP106"/>
    <mergeCell ref="C108:AP108"/>
    <mergeCell ref="B110:AP110"/>
    <mergeCell ref="B112:O112"/>
    <mergeCell ref="Q112:AP112"/>
    <mergeCell ref="B122:O122"/>
    <mergeCell ref="Q122:AP122"/>
    <mergeCell ref="B124:AP125"/>
    <mergeCell ref="Q89:AP89"/>
    <mergeCell ref="B91:O91"/>
    <mergeCell ref="Q91:AP91"/>
    <mergeCell ref="B93:O93"/>
    <mergeCell ref="Q93:V93"/>
    <mergeCell ref="W93:X93"/>
    <mergeCell ref="Z93:AE93"/>
    <mergeCell ref="AF93:AG93"/>
    <mergeCell ref="AI93:AN93"/>
    <mergeCell ref="AO93:AP93"/>
    <mergeCell ref="B95:O95"/>
    <mergeCell ref="B97:AP97"/>
    <mergeCell ref="C99:AP99"/>
    <mergeCell ref="C101:AP101"/>
    <mergeCell ref="B103:AP103"/>
    <mergeCell ref="B159:O159"/>
    <mergeCell ref="Q159:T159"/>
    <mergeCell ref="V159:AP159"/>
    <mergeCell ref="B161:O161"/>
    <mergeCell ref="B163:O163"/>
    <mergeCell ref="Q163:AK163"/>
    <mergeCell ref="AM163:AP163"/>
    <mergeCell ref="B165:O165"/>
    <mergeCell ref="Q165:T165"/>
    <mergeCell ref="V165:AP165"/>
    <mergeCell ref="C245:AP245"/>
    <mergeCell ref="C247:AP247"/>
    <mergeCell ref="B249:AP249"/>
    <mergeCell ref="C251:AP251"/>
    <mergeCell ref="C253:E253"/>
    <mergeCell ref="J253:L253"/>
    <mergeCell ref="B170:AP170"/>
    <mergeCell ref="B167:AP167"/>
    <mergeCell ref="B169:C169"/>
    <mergeCell ref="D169:U169"/>
    <mergeCell ref="V169:AP169"/>
    <mergeCell ref="C172:AP172"/>
    <mergeCell ref="D174:AP179"/>
    <mergeCell ref="D181:AP183"/>
    <mergeCell ref="C185:AP185"/>
    <mergeCell ref="B187:AP187"/>
    <mergeCell ref="B189:AP190"/>
    <mergeCell ref="B192:AP192"/>
    <mergeCell ref="C194:AP194"/>
    <mergeCell ref="C196:AP196"/>
    <mergeCell ref="B199:AP201"/>
    <mergeCell ref="C203:AP203"/>
    <mergeCell ref="C204:D204"/>
    <mergeCell ref="E204:AA204"/>
    <mergeCell ref="B286:AP287"/>
    <mergeCell ref="C255:AP255"/>
    <mergeCell ref="B257:AP257"/>
    <mergeCell ref="B259:AP269"/>
    <mergeCell ref="B271:AP271"/>
    <mergeCell ref="B272:AP272"/>
    <mergeCell ref="B273:AP283"/>
    <mergeCell ref="C294:AP294"/>
    <mergeCell ref="C296:AP296"/>
    <mergeCell ref="C298:AP298"/>
    <mergeCell ref="C300:AP300"/>
    <mergeCell ref="J302:AP302"/>
    <mergeCell ref="C307:AP307"/>
    <mergeCell ref="C309:AP309"/>
    <mergeCell ref="B349:F350"/>
    <mergeCell ref="I349:Q350"/>
    <mergeCell ref="S349:V350"/>
    <mergeCell ref="X349:AN350"/>
    <mergeCell ref="B304:AP305"/>
    <mergeCell ref="B322:AP323"/>
    <mergeCell ref="B325:AP330"/>
    <mergeCell ref="B346:AP347"/>
    <mergeCell ref="B360:E360"/>
    <mergeCell ref="I360:N360"/>
    <mergeCell ref="S360:V360"/>
    <mergeCell ref="AF360:AK360"/>
    <mergeCell ref="AL360:AM360"/>
    <mergeCell ref="B354:E354"/>
    <mergeCell ref="I354:N354"/>
    <mergeCell ref="S354:V354"/>
    <mergeCell ref="AF354:AK354"/>
    <mergeCell ref="AL354:AM354"/>
    <mergeCell ref="B356:E356"/>
    <mergeCell ref="I356:N356"/>
    <mergeCell ref="S356:V356"/>
    <mergeCell ref="AF356:AK356"/>
    <mergeCell ref="AL356:AM356"/>
    <mergeCell ref="B366:E366"/>
    <mergeCell ref="I366:N366"/>
    <mergeCell ref="S366:V366"/>
    <mergeCell ref="AF366:AK366"/>
    <mergeCell ref="AL366:AM366"/>
    <mergeCell ref="B368:E368"/>
    <mergeCell ref="I368:N368"/>
    <mergeCell ref="S368:V368"/>
    <mergeCell ref="AF368:AK368"/>
    <mergeCell ref="AL368:AM368"/>
    <mergeCell ref="B362:E362"/>
    <mergeCell ref="I362:N362"/>
    <mergeCell ref="S362:V362"/>
    <mergeCell ref="AF362:AK362"/>
    <mergeCell ref="AL362:AM362"/>
    <mergeCell ref="B364:E364"/>
    <mergeCell ref="I364:N364"/>
    <mergeCell ref="S364:V364"/>
    <mergeCell ref="AF364:AK364"/>
    <mergeCell ref="AL364:AM364"/>
    <mergeCell ref="AL370:AM370"/>
    <mergeCell ref="AF371:AK371"/>
    <mergeCell ref="B372:E372"/>
    <mergeCell ref="I372:N372"/>
    <mergeCell ref="S372:V372"/>
    <mergeCell ref="AF372:AK372"/>
    <mergeCell ref="AL372:AM372"/>
    <mergeCell ref="I374:N374"/>
    <mergeCell ref="S374:V374"/>
    <mergeCell ref="AF374:AK374"/>
    <mergeCell ref="AL374:AM374"/>
    <mergeCell ref="B390:E390"/>
    <mergeCell ref="G390:L390"/>
    <mergeCell ref="M390:N390"/>
    <mergeCell ref="P390:S390"/>
    <mergeCell ref="B393:AJ393"/>
    <mergeCell ref="X390:AC390"/>
    <mergeCell ref="AD390:AE390"/>
    <mergeCell ref="AG390:AJ390"/>
    <mergeCell ref="B370:E370"/>
    <mergeCell ref="I370:N370"/>
    <mergeCell ref="S370:V370"/>
    <mergeCell ref="AF370:AK370"/>
    <mergeCell ref="A376:AP376"/>
    <mergeCell ref="B382:AP383"/>
    <mergeCell ref="B377:AP379"/>
    <mergeCell ref="B380:AP381"/>
    <mergeCell ref="B385:E386"/>
    <mergeCell ref="G385:N386"/>
    <mergeCell ref="P385:S386"/>
    <mergeCell ref="U385:AE386"/>
    <mergeCell ref="AG385:AO386"/>
    <mergeCell ref="B388:E388"/>
    <mergeCell ref="G388:L388"/>
    <mergeCell ref="M388:N388"/>
    <mergeCell ref="P388:S388"/>
    <mergeCell ref="X388:AC388"/>
    <mergeCell ref="AD388:AE388"/>
    <mergeCell ref="AG388:AJ388"/>
    <mergeCell ref="B415:E415"/>
    <mergeCell ref="G415:L415"/>
    <mergeCell ref="M415:N415"/>
    <mergeCell ref="P415:S415"/>
    <mergeCell ref="X415:AC415"/>
    <mergeCell ref="AD415:AE415"/>
    <mergeCell ref="AG415:AJ415"/>
    <mergeCell ref="B401:E401"/>
    <mergeCell ref="I401:N401"/>
    <mergeCell ref="S401:V401"/>
    <mergeCell ref="AB401:AG401"/>
    <mergeCell ref="I403:N403"/>
    <mergeCell ref="S403:V403"/>
    <mergeCell ref="AB403:AG403"/>
    <mergeCell ref="B405:E405"/>
    <mergeCell ref="I405:N405"/>
    <mergeCell ref="S405:V405"/>
    <mergeCell ref="AB405:AG405"/>
    <mergeCell ref="A407:AP407"/>
    <mergeCell ref="B410:AP410"/>
    <mergeCell ref="AK393:AN393"/>
    <mergeCell ref="AO393:AP393"/>
    <mergeCell ref="A394:AP394"/>
    <mergeCell ref="B395:AP395"/>
    <mergeCell ref="B396:AP396"/>
    <mergeCell ref="B398:F399"/>
    <mergeCell ref="I398:P399"/>
    <mergeCell ref="S398:V399"/>
    <mergeCell ref="Y398:AI399"/>
    <mergeCell ref="B412:E413"/>
    <mergeCell ref="G412:N413"/>
    <mergeCell ref="P412:S413"/>
    <mergeCell ref="U412:AE413"/>
    <mergeCell ref="AG412:AO413"/>
    <mergeCell ref="AK419:AN419"/>
    <mergeCell ref="AO419:AP419"/>
    <mergeCell ref="B421:AP421"/>
    <mergeCell ref="B423:O423"/>
    <mergeCell ref="Q423:V423"/>
    <mergeCell ref="W423:X423"/>
    <mergeCell ref="AD417:AE417"/>
    <mergeCell ref="AG417:AJ417"/>
    <mergeCell ref="B425:O425"/>
    <mergeCell ref="Q425:V425"/>
    <mergeCell ref="W425:X425"/>
    <mergeCell ref="W439:X439"/>
    <mergeCell ref="B417:E417"/>
    <mergeCell ref="G417:L417"/>
    <mergeCell ref="M417:N417"/>
    <mergeCell ref="P417:S417"/>
    <mergeCell ref="X417:AC417"/>
    <mergeCell ref="B419:AJ419"/>
    <mergeCell ref="Z465:AE465"/>
    <mergeCell ref="C466:I466"/>
    <mergeCell ref="J466:O466"/>
    <mergeCell ref="P466:Q466"/>
    <mergeCell ref="S466:V466"/>
    <mergeCell ref="Z466:AE466"/>
    <mergeCell ref="AF466:AG466"/>
    <mergeCell ref="AH466:AO466"/>
    <mergeCell ref="B427:O427"/>
    <mergeCell ref="Q427:V427"/>
    <mergeCell ref="W427:X427"/>
    <mergeCell ref="B429:O429"/>
    <mergeCell ref="Q429:V429"/>
    <mergeCell ref="W429:X429"/>
    <mergeCell ref="B431:O431"/>
    <mergeCell ref="Q431:V431"/>
    <mergeCell ref="W431:X431"/>
    <mergeCell ref="B433:O433"/>
    <mergeCell ref="Q433:V433"/>
    <mergeCell ref="W433:X433"/>
    <mergeCell ref="B435:AP435"/>
    <mergeCell ref="Q437:V437"/>
    <mergeCell ref="W437:X437"/>
    <mergeCell ref="Q439:V439"/>
    <mergeCell ref="AP466:AQ466"/>
    <mergeCell ref="Z497:AG497"/>
    <mergeCell ref="AH497:AI497"/>
    <mergeCell ref="B477:H477"/>
    <mergeCell ref="I477:N477"/>
    <mergeCell ref="O477:P477"/>
    <mergeCell ref="R477:U477"/>
    <mergeCell ref="Z477:AE477"/>
    <mergeCell ref="AF477:AG477"/>
    <mergeCell ref="B479:H479"/>
    <mergeCell ref="I479:N479"/>
    <mergeCell ref="O479:P479"/>
    <mergeCell ref="R479:U479"/>
    <mergeCell ref="Z479:AE479"/>
    <mergeCell ref="AF479:AG479"/>
    <mergeCell ref="B481:AP481"/>
    <mergeCell ref="B483:H483"/>
    <mergeCell ref="J483:M483"/>
    <mergeCell ref="N483:O483"/>
    <mergeCell ref="B485:H485"/>
    <mergeCell ref="J485:M485"/>
    <mergeCell ref="N485:O485"/>
    <mergeCell ref="O475:P475"/>
    <mergeCell ref="AF475:AG475"/>
    <mergeCell ref="Q522:V522"/>
    <mergeCell ref="W522:X522"/>
    <mergeCell ref="B487:H487"/>
    <mergeCell ref="J487:M487"/>
    <mergeCell ref="N487:O487"/>
    <mergeCell ref="B489:AP489"/>
    <mergeCell ref="Q491:X491"/>
    <mergeCell ref="Z491:AI491"/>
    <mergeCell ref="Q493:V493"/>
    <mergeCell ref="W493:X493"/>
    <mergeCell ref="Z493:AG493"/>
    <mergeCell ref="AH493:AI493"/>
    <mergeCell ref="B495:O495"/>
    <mergeCell ref="Q495:V495"/>
    <mergeCell ref="W495:X495"/>
    <mergeCell ref="Z495:AG495"/>
    <mergeCell ref="AH495:AI495"/>
    <mergeCell ref="B497:O497"/>
    <mergeCell ref="Q497:V497"/>
    <mergeCell ref="W497:X497"/>
    <mergeCell ref="Z557:AG557"/>
    <mergeCell ref="AH557:AI557"/>
    <mergeCell ref="B524:O524"/>
    <mergeCell ref="Q524:V524"/>
    <mergeCell ref="W524:X524"/>
    <mergeCell ref="B527:AP527"/>
    <mergeCell ref="Q541:X541"/>
    <mergeCell ref="Z541:AI541"/>
    <mergeCell ref="B543:O543"/>
    <mergeCell ref="Q543:V543"/>
    <mergeCell ref="W543:X543"/>
    <mergeCell ref="Z543:AG543"/>
    <mergeCell ref="AH543:AI543"/>
    <mergeCell ref="B545:O545"/>
    <mergeCell ref="Q545:V545"/>
    <mergeCell ref="W545:X545"/>
    <mergeCell ref="Z545:AG545"/>
    <mergeCell ref="AH545:AI545"/>
    <mergeCell ref="B547:O547"/>
    <mergeCell ref="Q547:V547"/>
    <mergeCell ref="W547:X547"/>
    <mergeCell ref="Z547:AG547"/>
    <mergeCell ref="AH547:AI547"/>
    <mergeCell ref="B533:AP539"/>
    <mergeCell ref="B568:I568"/>
    <mergeCell ref="J568:K568"/>
    <mergeCell ref="B570:AP570"/>
    <mergeCell ref="B572:AP572"/>
    <mergeCell ref="B576:AP579"/>
    <mergeCell ref="B581:O581"/>
    <mergeCell ref="Q581:X581"/>
    <mergeCell ref="Y581:Z581"/>
    <mergeCell ref="B549:AP549"/>
    <mergeCell ref="Q551:X551"/>
    <mergeCell ref="Z551:AI551"/>
    <mergeCell ref="B553:O553"/>
    <mergeCell ref="Q553:V553"/>
    <mergeCell ref="W553:X553"/>
    <mergeCell ref="Z553:AG553"/>
    <mergeCell ref="AH553:AI553"/>
    <mergeCell ref="B555:O555"/>
    <mergeCell ref="Q555:V555"/>
    <mergeCell ref="W555:X555"/>
    <mergeCell ref="Z555:AG555"/>
    <mergeCell ref="AH555:AI555"/>
    <mergeCell ref="B557:O557"/>
    <mergeCell ref="Q557:V557"/>
    <mergeCell ref="W557:X557"/>
    <mergeCell ref="B559:O559"/>
    <mergeCell ref="Q559:V559"/>
    <mergeCell ref="W559:X559"/>
    <mergeCell ref="Z559:AG559"/>
    <mergeCell ref="AH559:AI559"/>
    <mergeCell ref="A561:AP561"/>
    <mergeCell ref="B562:AP562"/>
    <mergeCell ref="B564:AP564"/>
    <mergeCell ref="B566:AP566"/>
    <mergeCell ref="B597:O597"/>
    <mergeCell ref="Q597:X597"/>
    <mergeCell ref="Y597:Z597"/>
    <mergeCell ref="B599:O599"/>
    <mergeCell ref="Q599:X599"/>
    <mergeCell ref="Y599:Z599"/>
    <mergeCell ref="B601:O601"/>
    <mergeCell ref="Q601:X601"/>
    <mergeCell ref="Y601:Z601"/>
    <mergeCell ref="Y587:Z587"/>
    <mergeCell ref="B589:O589"/>
    <mergeCell ref="AA589:AH589"/>
    <mergeCell ref="AI589:AJ589"/>
    <mergeCell ref="B591:O592"/>
    <mergeCell ref="Q592:X592"/>
    <mergeCell ref="Y592:Z592"/>
    <mergeCell ref="B594:O595"/>
    <mergeCell ref="Q595:X595"/>
    <mergeCell ref="Y595:Z595"/>
    <mergeCell ref="B618:N618"/>
    <mergeCell ref="P618:S618"/>
    <mergeCell ref="T618:U618"/>
    <mergeCell ref="W618:Z618"/>
    <mergeCell ref="AA618:AB618"/>
    <mergeCell ref="AD618:AG618"/>
    <mergeCell ref="AH618:AI618"/>
    <mergeCell ref="AK618:AN618"/>
    <mergeCell ref="AO618:AP618"/>
    <mergeCell ref="B603:O603"/>
    <mergeCell ref="Q603:X603"/>
    <mergeCell ref="Y603:Z603"/>
    <mergeCell ref="B605:O605"/>
    <mergeCell ref="Q605:X605"/>
    <mergeCell ref="Y605:Z605"/>
    <mergeCell ref="B607:AP607"/>
    <mergeCell ref="B609:AP610"/>
    <mergeCell ref="P612:U616"/>
    <mergeCell ref="W612:AB616"/>
    <mergeCell ref="AD612:AI616"/>
    <mergeCell ref="AK612:AP616"/>
    <mergeCell ref="B622:N622"/>
    <mergeCell ref="P622:S622"/>
    <mergeCell ref="T622:U622"/>
    <mergeCell ref="W622:Z622"/>
    <mergeCell ref="AA622:AB622"/>
    <mergeCell ref="AD622:AG622"/>
    <mergeCell ref="AH622:AI622"/>
    <mergeCell ref="AK622:AN622"/>
    <mergeCell ref="AO622:AP622"/>
    <mergeCell ref="B620:N620"/>
    <mergeCell ref="P620:S620"/>
    <mergeCell ref="T620:U620"/>
    <mergeCell ref="W620:Z620"/>
    <mergeCell ref="AA620:AB620"/>
    <mergeCell ref="AD620:AG620"/>
    <mergeCell ref="AH620:AI620"/>
    <mergeCell ref="AK620:AN620"/>
    <mergeCell ref="AO620:AP620"/>
    <mergeCell ref="B626:N626"/>
    <mergeCell ref="P626:S626"/>
    <mergeCell ref="T626:U626"/>
    <mergeCell ref="W626:Z626"/>
    <mergeCell ref="AA626:AB626"/>
    <mergeCell ref="AD626:AG626"/>
    <mergeCell ref="AH626:AI626"/>
    <mergeCell ref="AK626:AN626"/>
    <mergeCell ref="AO626:AP626"/>
    <mergeCell ref="B624:N624"/>
    <mergeCell ref="P624:S624"/>
    <mergeCell ref="T624:U624"/>
    <mergeCell ref="W624:Z624"/>
    <mergeCell ref="AA624:AB624"/>
    <mergeCell ref="AD624:AG624"/>
    <mergeCell ref="AH624:AI624"/>
    <mergeCell ref="AK624:AN624"/>
    <mergeCell ref="AO624:AP624"/>
    <mergeCell ref="C667:AP667"/>
    <mergeCell ref="C669:AP669"/>
    <mergeCell ref="B628:N628"/>
    <mergeCell ref="P628:S628"/>
    <mergeCell ref="T628:U628"/>
    <mergeCell ref="W628:Z628"/>
    <mergeCell ref="AA628:AB628"/>
    <mergeCell ref="AD628:AG628"/>
    <mergeCell ref="AH628:AI628"/>
    <mergeCell ref="AK628:AN628"/>
    <mergeCell ref="AO628:AP628"/>
    <mergeCell ref="B630:N630"/>
    <mergeCell ref="P630:S630"/>
    <mergeCell ref="T630:U630"/>
    <mergeCell ref="W630:Z630"/>
    <mergeCell ref="AA630:AB630"/>
    <mergeCell ref="AD630:AG630"/>
    <mergeCell ref="AH630:AI630"/>
    <mergeCell ref="AK630:AN630"/>
    <mergeCell ref="AO630:AP630"/>
    <mergeCell ref="B635:AP636"/>
    <mergeCell ref="B639:AP641"/>
    <mergeCell ref="C655:AP656"/>
    <mergeCell ref="A631:AP631"/>
    <mergeCell ref="B712:AO712"/>
    <mergeCell ref="B713:AP713"/>
    <mergeCell ref="C679:AP679"/>
    <mergeCell ref="C681:AP681"/>
    <mergeCell ref="C683:AP683"/>
    <mergeCell ref="B691:AP691"/>
    <mergeCell ref="B693:AP693"/>
    <mergeCell ref="B696:M696"/>
    <mergeCell ref="O696:P696"/>
    <mergeCell ref="T696:V696"/>
    <mergeCell ref="Z696:AA696"/>
    <mergeCell ref="O698:AH702"/>
    <mergeCell ref="B704:M704"/>
    <mergeCell ref="O704:AH704"/>
    <mergeCell ref="B706:M706"/>
    <mergeCell ref="O706:AH706"/>
    <mergeCell ref="B708:AP708"/>
    <mergeCell ref="B711:AP711"/>
    <mergeCell ref="B694:AP694"/>
    <mergeCell ref="B698:M702"/>
    <mergeCell ref="C685:AP685"/>
    <mergeCell ref="C689:AP689"/>
    <mergeCell ref="C687:AP687"/>
    <mergeCell ref="C688:AP688"/>
    <mergeCell ref="AB204:AP204"/>
    <mergeCell ref="C205:AP205"/>
    <mergeCell ref="C206:AP207"/>
    <mergeCell ref="C209:AP209"/>
    <mergeCell ref="B211:AP211"/>
    <mergeCell ref="B213:B214"/>
    <mergeCell ref="C213:AP214"/>
    <mergeCell ref="C216:AP216"/>
    <mergeCell ref="B218:AP218"/>
    <mergeCell ref="C220:W220"/>
    <mergeCell ref="AD220:AP220"/>
    <mergeCell ref="AD222:AP222"/>
    <mergeCell ref="AD224:AP224"/>
    <mergeCell ref="C226:AP226"/>
    <mergeCell ref="B228:AP228"/>
    <mergeCell ref="C230:AP230"/>
    <mergeCell ref="C232:AP232"/>
    <mergeCell ref="B234:AP234"/>
    <mergeCell ref="B235:AP235"/>
    <mergeCell ref="C237:AP237"/>
    <mergeCell ref="C239:AP239"/>
    <mergeCell ref="C240:D240"/>
    <mergeCell ref="E240:Z240"/>
    <mergeCell ref="AA240:AP240"/>
    <mergeCell ref="B447:AP449"/>
    <mergeCell ref="B451:AP457"/>
    <mergeCell ref="B528:AP529"/>
    <mergeCell ref="B499:O499"/>
    <mergeCell ref="Q499:V499"/>
    <mergeCell ref="W499:X499"/>
    <mergeCell ref="Z499:AG499"/>
    <mergeCell ref="AH499:AI499"/>
    <mergeCell ref="B501:AP502"/>
    <mergeCell ref="Q504:X504"/>
    <mergeCell ref="Q516:X516"/>
    <mergeCell ref="B518:O518"/>
    <mergeCell ref="Q518:V518"/>
    <mergeCell ref="W518:X518"/>
    <mergeCell ref="B520:O520"/>
    <mergeCell ref="Q520:V520"/>
    <mergeCell ref="W520:X520"/>
    <mergeCell ref="B522:O522"/>
    <mergeCell ref="C657:AP657"/>
    <mergeCell ref="C659:AP659"/>
    <mergeCell ref="C661:AP661"/>
    <mergeCell ref="C663:AP663"/>
    <mergeCell ref="C665:AP665"/>
    <mergeCell ref="A632:AP632"/>
    <mergeCell ref="B633:AP633"/>
    <mergeCell ref="B638:AP638"/>
    <mergeCell ref="C643:AP643"/>
    <mergeCell ref="C645:AP645"/>
    <mergeCell ref="C647:AP647"/>
    <mergeCell ref="C649:AP649"/>
    <mergeCell ref="C651:AP651"/>
    <mergeCell ref="C653:AP653"/>
  </mergeCells>
  <dataValidations count="14">
    <dataValidation type="whole" operator="greaterThanOrEqual" allowBlank="1" showInputMessage="1" showErrorMessage="1" error="De waarde die u invult, moet een geheel getal zijn." sqref="Q93:V93 Z93:AE93 AI93:AN93 Q543:V543 Q545:V545 Q547:V547 Q553:V553 Q555:V555 Q557:V557 Q559:V559 Q493:V493 Q495:V495 Q497:V497 Q499:V499 Q506:V506 Q508:V508 Q510:V510 Q512:V512 I475:N475 I477:N477 I479:N479 J462:O462 J464:O464 J466:O466 B313:E313 B317:E317 B332:E332 B336:E336 Q443:V443 Q441:V441 Q439:V439 Q437:V437 Q423:V423 Q425:V425 Q427:V427 Q429:V429 Q431:V431 G388:L388 G415:L415 G417:L417 I405:N405 I403:N403 I401:N401 G390:L390 J387 T433:V434 Q433:S433 P434:S434" xr:uid="{AD2D652B-DCF7-44F8-A975-CA9A93C689FC}">
      <formula1>0</formula1>
    </dataValidation>
    <dataValidation type="whole" allowBlank="1" showInputMessage="1" showErrorMessage="1" error="De waarde die u invult, moet tussen 0000 en 9999 liggen." sqref="P415:S415 P417:S417 U402 S403:V403 S405:V405 S401:V401 P388:S388 P390:S390 S352:V352 S354:V354 S356:V356 S358:V358 S360:V360 S362:V362 S364:V364 S366:V366 S368:V368 S370:V370 S372:V372 S374:V374" xr:uid="{4DAAB22E-3277-4363-BEFB-F7C1851CC5B3}">
      <formula1>0</formula1>
      <formula2>9999</formula2>
    </dataValidation>
    <dataValidation type="whole" operator="greaterThanOrEqual" allowBlank="1" showInputMessage="1" showErrorMessage="1" error="De waarde die u ingeeft, moet een geheel getal zijn." sqref="I374:N374 I372:N372 I370:N370 I368:N368 M365 I364:N364 I366:N366 I362:N362 I360:N360 I358:N358 I356:N356 I354:N354 I352:N352" xr:uid="{C4996F3E-B155-4857-B854-5FC06920CD43}">
      <formula1>0</formula1>
    </dataValidation>
    <dataValidation type="decimal" operator="greaterThanOrEqual" allowBlank="1" showInputMessage="1" showErrorMessage="1" error="De waarde die u invult, moet groter of gelijk aan nul zijn." sqref="AH464:AO464 AH462:AO462 Z543:AG543 Z545:AG545 Z553:AG553 Z555:AG555 Z557:AG557 Z559:AG559 Z499:AG499 Q581:X581 Q597:X597 Q601:X601 Q599:X599 Q603:X603 Z493:AG493 Z495:AG495 Z497:AG497 B568:I568" xr:uid="{BD6266F2-D3C8-4CA1-AAD6-CA07A69EAED8}">
      <formula1>0</formula1>
    </dataValidation>
    <dataValidation type="whole" allowBlank="1" showInputMessage="1" showErrorMessage="1" error="De waarde die u ingeeft, moet tussen 0000 en 9999 liggen." sqref="AD95:AG95" xr:uid="{23E2274B-8070-43DA-9E8F-44B19A118031}">
      <formula1>0</formula1>
      <formula2>9</formula2>
    </dataValidation>
    <dataValidation type="whole" allowBlank="1" showInputMessage="1" showErrorMessage="1" error="De waarde die u ingeeft, moet tussen 1000 en 9999 liggen." sqref="Q116:T116" xr:uid="{67DF0BDF-4D1A-4ABF-88A0-B6BFE1DBE5EB}">
      <formula1>1000</formula1>
      <formula2>9999</formula2>
    </dataValidation>
    <dataValidation type="whole" allowBlank="1" showInputMessage="1" showErrorMessage="1" error="De waarde die u invult, moet tussen 1000 en 9999 liggen." sqref="Q159:T159 Q52:T52 Q80:T80 Q70:T70 Q62:T62 Q165:T168 Q170:T185" xr:uid="{D355ABC9-BDC0-4970-BED7-028B4F09EDC8}">
      <formula1>1000</formula1>
      <formula2>9999</formula2>
    </dataValidation>
    <dataValidation type="whole" allowBlank="1" showInputMessage="1" showErrorMessage="1" error="De waarde die u ingeeft, moet tussen 0 en 9 liggen." sqref="H253 B133:E133 G133:I133 K133:M133 Z54:AB54 Z95 T95 Q54:T54 V54:X54 K127:X128 Y128:AB128" xr:uid="{D339830E-5648-4D05-86A8-6FF1C14EB61D}">
      <formula1>0</formula1>
      <formula2>9</formula2>
    </dataValidation>
    <dataValidation type="whole" allowBlank="1" showInputMessage="1" showErrorMessage="1" error="De waarde die u invult, moet tussen 0000 en 9999 liggen." sqref="M253:P253" xr:uid="{2908C891-94CB-485B-9307-DC38E698AEE5}">
      <formula1>0</formula1>
      <formula2>9</formula2>
    </dataValidation>
    <dataValidation type="whole" allowBlank="1" showInputMessage="1" showErrorMessage="1" error="De waarde die u invult, moet tussen 0000 en 9999 ligen." sqref="S462:V462 S464:V464 S466:V466 R475:U475 R477:U477 R479:U479" xr:uid="{2752BCEE-2011-488F-8894-5F37C5CF9D55}">
      <formula1>0</formula1>
      <formula2>9999</formula2>
    </dataValidation>
    <dataValidation type="whole" allowBlank="1" showInputMessage="1" showErrorMessage="1" error="De waarde die u ingeeft, moet tussen 0 en 1 liggen." sqref="W696 Y95 G253" xr:uid="{0E464D54-F4EE-436C-B3F0-2CC748FF7733}">
      <formula1>0</formula1>
      <formula2>1</formula2>
    </dataValidation>
    <dataValidation type="whole" allowBlank="1" showInputMessage="1" showErrorMessage="1" error="De waarde die u ingeeft, moet tussen 0 en 3 liggen." sqref="Q696 S95" xr:uid="{582294DD-A6B6-4544-939E-9CD458997054}">
      <formula1>0</formula1>
      <formula2>3</formula2>
    </dataValidation>
    <dataValidation type="whole" allowBlank="1" showInputMessage="1" showErrorMessage="1" sqref="X696 R696 AB696:AE696" xr:uid="{9DA0CF71-20BE-42B8-8D37-9BA733B9AD3D}">
      <formula1>0</formula1>
      <formula2>9</formula2>
    </dataValidation>
    <dataValidation type="whole" operator="greaterThanOrEqual" allowBlank="1" showInputMessage="1" showErrorMessage="1" error="De waarde moet steeds groter of gelijk aan nul zijn" sqref="T558" xr:uid="{1CAD7D79-0F47-4D37-AA9F-4CCB8C6B8204}">
      <formula1>0</formula1>
    </dataValidation>
  </dataValidations>
  <hyperlinks>
    <hyperlink ref="B11" r:id="rId1" xr:uid="{F7F1F2AC-0FE1-4D74-B37E-8C00250D2048}"/>
    <hyperlink ref="J11" r:id="rId2" xr:uid="{46C10534-42AD-4562-ABBE-17CE9D5E6956}"/>
    <hyperlink ref="B711" r:id="rId3" xr:uid="{9325A356-C18A-4132-9BC6-53E3FDD5D73B}"/>
    <hyperlink ref="D25" r:id="rId4" xr:uid="{CC3DF4B3-08C6-420E-AD70-3C9220D97BCA}"/>
    <hyperlink ref="D169" r:id="rId5" xr:uid="{B941EDF5-0597-43FF-94DB-3A4A1AF1E1B3}"/>
    <hyperlink ref="E240" r:id="rId6" xr:uid="{CBE5067C-9EAE-49AC-B7E4-BA6E9FA4F58D}"/>
    <hyperlink ref="E204" r:id="rId7" xr:uid="{5C5D6BAE-956C-4B64-8B8D-7A295A524F90}"/>
  </hyperlinks>
  <pageMargins left="0.23622047244094491" right="0.23622047244094491" top="0.74803149606299213" bottom="0.74803149606299213" header="0.31496062992125984" footer="0.31496062992125984"/>
  <pageSetup paperSize="9" orientation="portrait" r:id="rId8"/>
  <headerFooter>
    <oddFooter>&amp;LSubsidieaanvraag voor de aankoop van een gebouw voor het volwassenenonderwijs&amp;Rpagina &amp;P van  &amp;N</oddFooter>
  </headerFooter>
  <rowBreaks count="11" manualBreakCount="11">
    <brk id="123" max="16383" man="1"/>
    <brk id="256" max="16383" man="1"/>
    <brk id="314" max="16383" man="1"/>
    <brk id="376" max="16383" man="1"/>
    <brk id="434" max="16383" man="1"/>
    <brk id="571" max="16383" man="1"/>
    <brk id="632" max="16383" man="1"/>
    <brk id="164" man="1"/>
    <brk id="395" man="1"/>
    <brk id="311" man="1"/>
    <brk id="76"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76200</xdr:colOff>
                    <xdr:row>32</xdr:row>
                    <xdr:rowOff>30480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4" name="RB_Diko_True">
              <controlPr defaultSize="0" autoFill="0" autoLine="0" autoPict="0">
                <anchor moveWithCells="1">
                  <from>
                    <xdr:col>0</xdr:col>
                    <xdr:colOff>160020</xdr:colOff>
                    <xdr:row>40</xdr:row>
                    <xdr:rowOff>0</xdr:rowOff>
                  </from>
                  <to>
                    <xdr:col>2</xdr:col>
                    <xdr:colOff>121920</xdr:colOff>
                    <xdr:row>43</xdr:row>
                    <xdr:rowOff>38100</xdr:rowOff>
                  </to>
                </anchor>
              </controlPr>
            </control>
          </mc:Choice>
        </mc:AlternateContent>
        <mc:AlternateContent xmlns:mc="http://schemas.openxmlformats.org/markup-compatibility/2006">
          <mc:Choice Requires="x14">
            <control shapeId="1030" r:id="rId15" name="RB_Diko_False">
              <controlPr defaultSize="0" autoFill="0" autoLine="0" autoPict="0">
                <anchor moveWithCells="1">
                  <from>
                    <xdr:col>0</xdr:col>
                    <xdr:colOff>160020</xdr:colOff>
                    <xdr:row>41</xdr:row>
                    <xdr:rowOff>152400</xdr:rowOff>
                  </from>
                  <to>
                    <xdr:col>2</xdr:col>
                    <xdr:colOff>121920</xdr:colOff>
                    <xdr:row>44</xdr:row>
                    <xdr:rowOff>0</xdr:rowOff>
                  </to>
                </anchor>
              </controlPr>
            </control>
          </mc:Choice>
        </mc:AlternateContent>
        <mc:AlternateContent xmlns:mc="http://schemas.openxmlformats.org/markup-compatibility/2006">
          <mc:Choice Requires="x14">
            <control shapeId="1031" r:id="rId16" name="RB_CritRationalisatieProgr_True">
              <controlPr defaultSize="0" autoFill="0" autoLine="0" autoPict="0">
                <anchor moveWithCells="1">
                  <from>
                    <xdr:col>0</xdr:col>
                    <xdr:colOff>160020</xdr:colOff>
                    <xdr:row>143</xdr:row>
                    <xdr:rowOff>0</xdr:rowOff>
                  </from>
                  <to>
                    <xdr:col>2</xdr:col>
                    <xdr:colOff>121920</xdr:colOff>
                    <xdr:row>146</xdr:row>
                    <xdr:rowOff>38100</xdr:rowOff>
                  </to>
                </anchor>
              </controlPr>
            </control>
          </mc:Choice>
        </mc:AlternateContent>
        <mc:AlternateContent xmlns:mc="http://schemas.openxmlformats.org/markup-compatibility/2006">
          <mc:Choice Requires="x14">
            <control shapeId="1032" r:id="rId17" name="RB_CritRationalisatieProgr_F">
              <controlPr defaultSize="0" autoFill="0" autoLine="0" autoPict="0">
                <anchor moveWithCells="1">
                  <from>
                    <xdr:col>0</xdr:col>
                    <xdr:colOff>160020</xdr:colOff>
                    <xdr:row>144</xdr:row>
                    <xdr:rowOff>182880</xdr:rowOff>
                  </from>
                  <to>
                    <xdr:col>2</xdr:col>
                    <xdr:colOff>121920</xdr:colOff>
                    <xdr:row>148</xdr:row>
                    <xdr:rowOff>0</xdr:rowOff>
                  </to>
                </anchor>
              </controlPr>
            </control>
          </mc:Choice>
        </mc:AlternateContent>
        <mc:AlternateContent xmlns:mc="http://schemas.openxmlformats.org/markup-compatibility/2006">
          <mc:Choice Requires="x14">
            <control shapeId="1033" r:id="rId18"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034" r:id="rId19" name="CB_BewijsstukAantCursist">
              <controlPr defaultSize="0" autoFill="0" autoLine="0" autoPict="0">
                <anchor moveWithCells="1">
                  <from>
                    <xdr:col>0</xdr:col>
                    <xdr:colOff>160020</xdr:colOff>
                    <xdr:row>659</xdr:row>
                    <xdr:rowOff>0</xdr:rowOff>
                  </from>
                  <to>
                    <xdr:col>2</xdr:col>
                    <xdr:colOff>121920</xdr:colOff>
                    <xdr:row>662</xdr:row>
                    <xdr:rowOff>38100</xdr:rowOff>
                  </to>
                </anchor>
              </controlPr>
            </control>
          </mc:Choice>
        </mc:AlternateContent>
        <mc:AlternateContent xmlns:mc="http://schemas.openxmlformats.org/markup-compatibility/2006">
          <mc:Choice Requires="x14">
            <control shapeId="1035" r:id="rId20"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036" r:id="rId21" name="RB_Prov_Lim">
              <controlPr defaultSize="0" autoFill="0" autoLine="0" autoPict="0">
                <anchor moveWithCells="1">
                  <from>
                    <xdr:col>14</xdr:col>
                    <xdr:colOff>106680</xdr:colOff>
                    <xdr:row>33</xdr:row>
                    <xdr:rowOff>182880</xdr:rowOff>
                  </from>
                  <to>
                    <xdr:col>16</xdr:col>
                    <xdr:colOff>76200</xdr:colOff>
                    <xdr:row>37</xdr:row>
                    <xdr:rowOff>30480</xdr:rowOff>
                  </to>
                </anchor>
              </controlPr>
            </control>
          </mc:Choice>
        </mc:AlternateContent>
        <mc:AlternateContent xmlns:mc="http://schemas.openxmlformats.org/markup-compatibility/2006">
          <mc:Choice Requires="x14">
            <control shapeId="1037" r:id="rId22" name="RB_Prov_OV">
              <controlPr defaultSize="0" autoFill="0" autoLine="0" autoPict="0">
                <anchor moveWithCells="1">
                  <from>
                    <xdr:col>14</xdr:col>
                    <xdr:colOff>106680</xdr:colOff>
                    <xdr:row>35</xdr:row>
                    <xdr:rowOff>152400</xdr:rowOff>
                  </from>
                  <to>
                    <xdr:col>16</xdr:col>
                    <xdr:colOff>76200</xdr:colOff>
                    <xdr:row>38</xdr:row>
                    <xdr:rowOff>0</xdr:rowOff>
                  </to>
                </anchor>
              </controlPr>
            </control>
          </mc:Choice>
        </mc:AlternateContent>
        <mc:AlternateContent xmlns:mc="http://schemas.openxmlformats.org/markup-compatibility/2006">
          <mc:Choice Requires="x14">
            <control shapeId="1038" r:id="rId23"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039" r:id="rId24"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040" r:id="rId25" name="CB_BewijsstukAantLesCursist">
              <controlPr defaultSize="0" autoFill="0" autoLine="0" autoPict="0">
                <anchor moveWithCells="1">
                  <from>
                    <xdr:col>0</xdr:col>
                    <xdr:colOff>160020</xdr:colOff>
                    <xdr:row>661</xdr:row>
                    <xdr:rowOff>0</xdr:rowOff>
                  </from>
                  <to>
                    <xdr:col>2</xdr:col>
                    <xdr:colOff>121920</xdr:colOff>
                    <xdr:row>664</xdr:row>
                    <xdr:rowOff>38100</xdr:rowOff>
                  </to>
                </anchor>
              </controlPr>
            </control>
          </mc:Choice>
        </mc:AlternateContent>
        <mc:AlternateContent xmlns:mc="http://schemas.openxmlformats.org/markup-compatibility/2006">
          <mc:Choice Requires="x14">
            <control shapeId="1041" r:id="rId26" name="CB_BewijsstukSamKader">
              <controlPr defaultSize="0" autoFill="0" autoLine="0" autoPict="0">
                <anchor moveWithCells="1">
                  <from>
                    <xdr:col>0</xdr:col>
                    <xdr:colOff>160020</xdr:colOff>
                    <xdr:row>663</xdr:row>
                    <xdr:rowOff>0</xdr:rowOff>
                  </from>
                  <to>
                    <xdr:col>2</xdr:col>
                    <xdr:colOff>121920</xdr:colOff>
                    <xdr:row>666</xdr:row>
                    <xdr:rowOff>38100</xdr:rowOff>
                  </to>
                </anchor>
              </controlPr>
            </control>
          </mc:Choice>
        </mc:AlternateContent>
        <mc:AlternateContent xmlns:mc="http://schemas.openxmlformats.org/markup-compatibility/2006">
          <mc:Choice Requires="x14">
            <control shapeId="1042" r:id="rId27" name="CB_BewijsstukStudieGebied">
              <controlPr defaultSize="0" autoFill="0" autoLine="0" autoPict="0">
                <anchor moveWithCells="1">
                  <from>
                    <xdr:col>0</xdr:col>
                    <xdr:colOff>160020</xdr:colOff>
                    <xdr:row>665</xdr:row>
                    <xdr:rowOff>0</xdr:rowOff>
                  </from>
                  <to>
                    <xdr:col>2</xdr:col>
                    <xdr:colOff>121920</xdr:colOff>
                    <xdr:row>668</xdr:row>
                    <xdr:rowOff>38100</xdr:rowOff>
                  </to>
                </anchor>
              </controlPr>
            </control>
          </mc:Choice>
        </mc:AlternateContent>
        <mc:AlternateContent xmlns:mc="http://schemas.openxmlformats.org/markup-compatibility/2006">
          <mc:Choice Requires="x14">
            <control shapeId="1043" r:id="rId28" name="CB_VerklInfra">
              <controlPr defaultSize="0" autoFill="0" autoLine="0" autoPict="0">
                <anchor moveWithCells="1">
                  <from>
                    <xdr:col>0</xdr:col>
                    <xdr:colOff>160020</xdr:colOff>
                    <xdr:row>675</xdr:row>
                    <xdr:rowOff>0</xdr:rowOff>
                  </from>
                  <to>
                    <xdr:col>2</xdr:col>
                    <xdr:colOff>121920</xdr:colOff>
                    <xdr:row>678</xdr:row>
                    <xdr:rowOff>22860</xdr:rowOff>
                  </to>
                </anchor>
              </controlPr>
            </control>
          </mc:Choice>
        </mc:AlternateContent>
        <mc:AlternateContent xmlns:mc="http://schemas.openxmlformats.org/markup-compatibility/2006">
          <mc:Choice Requires="x14">
            <control shapeId="1045" r:id="rId29" name="CB_BewijsstukProjectMot">
              <controlPr defaultSize="0" autoFill="0" autoLine="0" autoPict="0">
                <anchor moveWithCells="1">
                  <from>
                    <xdr:col>0</xdr:col>
                    <xdr:colOff>152400</xdr:colOff>
                    <xdr:row>668</xdr:row>
                    <xdr:rowOff>60960</xdr:rowOff>
                  </from>
                  <to>
                    <xdr:col>2</xdr:col>
                    <xdr:colOff>114300</xdr:colOff>
                    <xdr:row>668</xdr:row>
                    <xdr:rowOff>297180</xdr:rowOff>
                  </to>
                </anchor>
              </controlPr>
            </control>
          </mc:Choice>
        </mc:AlternateContent>
        <mc:AlternateContent xmlns:mc="http://schemas.openxmlformats.org/markup-compatibility/2006">
          <mc:Choice Requires="x14">
            <control shapeId="1046" r:id="rId30" name="Check Box 55">
              <controlPr defaultSize="0" autoFill="0" autoLine="0" autoPict="0">
                <anchor moveWithCells="1">
                  <from>
                    <xdr:col>0</xdr:col>
                    <xdr:colOff>160020</xdr:colOff>
                    <xdr:row>643</xdr:row>
                    <xdr:rowOff>0</xdr:rowOff>
                  </from>
                  <to>
                    <xdr:col>2</xdr:col>
                    <xdr:colOff>121920</xdr:colOff>
                    <xdr:row>646</xdr:row>
                    <xdr:rowOff>45720</xdr:rowOff>
                  </to>
                </anchor>
              </controlPr>
            </control>
          </mc:Choice>
        </mc:AlternateContent>
        <mc:AlternateContent xmlns:mc="http://schemas.openxmlformats.org/markup-compatibility/2006">
          <mc:Choice Requires="x14">
            <control shapeId="1047" r:id="rId31" name="CB_BodemAttest">
              <controlPr defaultSize="0" autoFill="0" autoLine="0" autoPict="0">
                <anchor moveWithCells="1">
                  <from>
                    <xdr:col>0</xdr:col>
                    <xdr:colOff>160020</xdr:colOff>
                    <xdr:row>645</xdr:row>
                    <xdr:rowOff>0</xdr:rowOff>
                  </from>
                  <to>
                    <xdr:col>2</xdr:col>
                    <xdr:colOff>121920</xdr:colOff>
                    <xdr:row>648</xdr:row>
                    <xdr:rowOff>45720</xdr:rowOff>
                  </to>
                </anchor>
              </controlPr>
            </control>
          </mc:Choice>
        </mc:AlternateContent>
        <mc:AlternateContent xmlns:mc="http://schemas.openxmlformats.org/markup-compatibility/2006">
          <mc:Choice Requires="x14">
            <control shapeId="1048" r:id="rId32" name="CB_BeschrijvingGebouwen">
              <controlPr defaultSize="0" autoFill="0" autoLine="0" autoPict="0">
                <anchor moveWithCells="1">
                  <from>
                    <xdr:col>0</xdr:col>
                    <xdr:colOff>160020</xdr:colOff>
                    <xdr:row>647</xdr:row>
                    <xdr:rowOff>0</xdr:rowOff>
                  </from>
                  <to>
                    <xdr:col>2</xdr:col>
                    <xdr:colOff>121920</xdr:colOff>
                    <xdr:row>650</xdr:row>
                    <xdr:rowOff>45720</xdr:rowOff>
                  </to>
                </anchor>
              </controlPr>
            </control>
          </mc:Choice>
        </mc:AlternateContent>
        <mc:AlternateContent xmlns:mc="http://schemas.openxmlformats.org/markup-compatibility/2006">
          <mc:Choice Requires="x14">
            <control shapeId="1049" r:id="rId33" name="CB_SitPlanAantekopenGeb">
              <controlPr defaultSize="0" autoFill="0" autoLine="0" autoPict="0">
                <anchor moveWithCells="1">
                  <from>
                    <xdr:col>0</xdr:col>
                    <xdr:colOff>160020</xdr:colOff>
                    <xdr:row>649</xdr:row>
                    <xdr:rowOff>0</xdr:rowOff>
                  </from>
                  <to>
                    <xdr:col>2</xdr:col>
                    <xdr:colOff>121920</xdr:colOff>
                    <xdr:row>652</xdr:row>
                    <xdr:rowOff>45720</xdr:rowOff>
                  </to>
                </anchor>
              </controlPr>
            </control>
          </mc:Choice>
        </mc:AlternateContent>
        <mc:AlternateContent xmlns:mc="http://schemas.openxmlformats.org/markup-compatibility/2006">
          <mc:Choice Requires="x14">
            <control shapeId="1050" r:id="rId34" name="CB_Grondplannen">
              <controlPr defaultSize="0" autoFill="0" autoLine="0" autoPict="0">
                <anchor moveWithCells="1">
                  <from>
                    <xdr:col>0</xdr:col>
                    <xdr:colOff>160020</xdr:colOff>
                    <xdr:row>651</xdr:row>
                    <xdr:rowOff>0</xdr:rowOff>
                  </from>
                  <to>
                    <xdr:col>2</xdr:col>
                    <xdr:colOff>121920</xdr:colOff>
                    <xdr:row>654</xdr:row>
                    <xdr:rowOff>38100</xdr:rowOff>
                  </to>
                </anchor>
              </controlPr>
            </control>
          </mc:Choice>
        </mc:AlternateContent>
        <mc:AlternateContent xmlns:mc="http://schemas.openxmlformats.org/markup-compatibility/2006">
          <mc:Choice Requires="x14">
            <control shapeId="1051" r:id="rId35" name="CB_PublOpenbVerkoop">
              <controlPr defaultSize="0" autoFill="0" autoLine="0" autoPict="0">
                <anchor moveWithCells="1">
                  <from>
                    <xdr:col>0</xdr:col>
                    <xdr:colOff>175260</xdr:colOff>
                    <xdr:row>655</xdr:row>
                    <xdr:rowOff>144780</xdr:rowOff>
                  </from>
                  <to>
                    <xdr:col>2</xdr:col>
                    <xdr:colOff>152400</xdr:colOff>
                    <xdr:row>658</xdr:row>
                    <xdr:rowOff>15240</xdr:rowOff>
                  </to>
                </anchor>
              </controlPr>
            </control>
          </mc:Choice>
        </mc:AlternateContent>
        <mc:AlternateContent xmlns:mc="http://schemas.openxmlformats.org/markup-compatibility/2006">
          <mc:Choice Requires="x14">
            <control shapeId="1052" r:id="rId36" name="CB_BestekNaAankoop">
              <controlPr defaultSize="0" autoFill="0" autoLine="0" autoPict="0">
                <anchor moveWithCells="1">
                  <from>
                    <xdr:col>0</xdr:col>
                    <xdr:colOff>160020</xdr:colOff>
                    <xdr:row>673</xdr:row>
                    <xdr:rowOff>0</xdr:rowOff>
                  </from>
                  <to>
                    <xdr:col>2</xdr:col>
                    <xdr:colOff>121920</xdr:colOff>
                    <xdr:row>676</xdr:row>
                    <xdr:rowOff>22860</xdr:rowOff>
                  </to>
                </anchor>
              </controlPr>
            </control>
          </mc:Choice>
        </mc:AlternateContent>
        <mc:AlternateContent xmlns:mc="http://schemas.openxmlformats.org/markup-compatibility/2006">
          <mc:Choice Requires="x14">
            <control shapeId="1053" r:id="rId37" name="CB_UitgevoerdeWerken">
              <controlPr defaultSize="0" autoFill="0" autoLine="0" autoPict="0">
                <anchor moveWithCells="1">
                  <from>
                    <xdr:col>0</xdr:col>
                    <xdr:colOff>160020</xdr:colOff>
                    <xdr:row>677</xdr:row>
                    <xdr:rowOff>0</xdr:rowOff>
                  </from>
                  <to>
                    <xdr:col>2</xdr:col>
                    <xdr:colOff>121920</xdr:colOff>
                    <xdr:row>678</xdr:row>
                    <xdr:rowOff>228600</xdr:rowOff>
                  </to>
                </anchor>
              </controlPr>
            </control>
          </mc:Choice>
        </mc:AlternateContent>
        <mc:AlternateContent xmlns:mc="http://schemas.openxmlformats.org/markup-compatibility/2006">
          <mc:Choice Requires="x14">
            <control shapeId="1054" r:id="rId38" name="CB_HuurOfErfpacht">
              <controlPr defaultSize="0" autoFill="0" autoLine="0" autoPict="0">
                <anchor moveWithCells="1">
                  <from>
                    <xdr:col>0</xdr:col>
                    <xdr:colOff>160020</xdr:colOff>
                    <xdr:row>679</xdr:row>
                    <xdr:rowOff>0</xdr:rowOff>
                  </from>
                  <to>
                    <xdr:col>2</xdr:col>
                    <xdr:colOff>121920</xdr:colOff>
                    <xdr:row>682</xdr:row>
                    <xdr:rowOff>45720</xdr:rowOff>
                  </to>
                </anchor>
              </controlPr>
            </control>
          </mc:Choice>
        </mc:AlternateContent>
        <mc:AlternateContent xmlns:mc="http://schemas.openxmlformats.org/markup-compatibility/2006">
          <mc:Choice Requires="x14">
            <control shapeId="1055" r:id="rId39" name="CB_EindeHuurOfErfpacht">
              <controlPr defaultSize="0" autoFill="0" autoLine="0" autoPict="0">
                <anchor moveWithCells="1">
                  <from>
                    <xdr:col>0</xdr:col>
                    <xdr:colOff>160020</xdr:colOff>
                    <xdr:row>682</xdr:row>
                    <xdr:rowOff>45720</xdr:rowOff>
                  </from>
                  <to>
                    <xdr:col>2</xdr:col>
                    <xdr:colOff>121920</xdr:colOff>
                    <xdr:row>682</xdr:row>
                    <xdr:rowOff>274320</xdr:rowOff>
                  </to>
                </anchor>
              </controlPr>
            </control>
          </mc:Choice>
        </mc:AlternateContent>
        <mc:AlternateContent xmlns:mc="http://schemas.openxmlformats.org/markup-compatibility/2006">
          <mc:Choice Requires="x14">
            <control shapeId="1056" r:id="rId40" name="RB_Samen_Met_Andere_IM_True">
              <controlPr defaultSize="0" autoFill="0" autoLine="0" autoPict="0">
                <anchor moveWithCells="1">
                  <from>
                    <xdr:col>0</xdr:col>
                    <xdr:colOff>160020</xdr:colOff>
                    <xdr:row>97</xdr:row>
                    <xdr:rowOff>0</xdr:rowOff>
                  </from>
                  <to>
                    <xdr:col>2</xdr:col>
                    <xdr:colOff>121920</xdr:colOff>
                    <xdr:row>100</xdr:row>
                    <xdr:rowOff>45720</xdr:rowOff>
                  </to>
                </anchor>
              </controlPr>
            </control>
          </mc:Choice>
        </mc:AlternateContent>
        <mc:AlternateContent xmlns:mc="http://schemas.openxmlformats.org/markup-compatibility/2006">
          <mc:Choice Requires="x14">
            <control shapeId="1057" r:id="rId41" name="RB_Samen_Met_Andere_IM_False">
              <controlPr defaultSize="0" autoFill="0" autoLine="0" autoPict="0">
                <anchor moveWithCells="1">
                  <from>
                    <xdr:col>0</xdr:col>
                    <xdr:colOff>160020</xdr:colOff>
                    <xdr:row>99</xdr:row>
                    <xdr:rowOff>0</xdr:rowOff>
                  </from>
                  <to>
                    <xdr:col>2</xdr:col>
                    <xdr:colOff>121920</xdr:colOff>
                    <xdr:row>101</xdr:row>
                    <xdr:rowOff>45720</xdr:rowOff>
                  </to>
                </anchor>
              </controlPr>
            </control>
          </mc:Choice>
        </mc:AlternateContent>
        <mc:AlternateContent xmlns:mc="http://schemas.openxmlformats.org/markup-compatibility/2006">
          <mc:Choice Requires="x14">
            <control shapeId="1058" r:id="rId42" name="RB_CoordinerendeMacht_True">
              <controlPr defaultSize="0" autoFill="0" autoLine="0" autoPict="0">
                <anchor moveWithCells="1">
                  <from>
                    <xdr:col>0</xdr:col>
                    <xdr:colOff>182880</xdr:colOff>
                    <xdr:row>104</xdr:row>
                    <xdr:rowOff>167640</xdr:rowOff>
                  </from>
                  <to>
                    <xdr:col>2</xdr:col>
                    <xdr:colOff>152400</xdr:colOff>
                    <xdr:row>107</xdr:row>
                    <xdr:rowOff>38100</xdr:rowOff>
                  </to>
                </anchor>
              </controlPr>
            </control>
          </mc:Choice>
        </mc:AlternateContent>
        <mc:AlternateContent xmlns:mc="http://schemas.openxmlformats.org/markup-compatibility/2006">
          <mc:Choice Requires="x14">
            <control shapeId="1059" r:id="rId43" name="RB_CoordinerendeMacht_False">
              <controlPr defaultSize="0" autoFill="0" autoLine="0" autoPict="0">
                <anchor moveWithCells="1">
                  <from>
                    <xdr:col>0</xdr:col>
                    <xdr:colOff>182880</xdr:colOff>
                    <xdr:row>105</xdr:row>
                    <xdr:rowOff>167640</xdr:rowOff>
                  </from>
                  <to>
                    <xdr:col>2</xdr:col>
                    <xdr:colOff>99060</xdr:colOff>
                    <xdr:row>108</xdr:row>
                    <xdr:rowOff>15240</xdr:rowOff>
                  </to>
                </anchor>
              </controlPr>
            </control>
          </mc:Choice>
        </mc:AlternateContent>
        <mc:AlternateContent xmlns:mc="http://schemas.openxmlformats.org/markup-compatibility/2006">
          <mc:Choice Requires="x14">
            <control shapeId="1060" r:id="rId44" name="RB_Samen_Met_Andere_OI_True">
              <controlPr defaultSize="0" autoFill="0" autoLine="0" autoPict="0">
                <anchor moveWithCells="1">
                  <from>
                    <xdr:col>0</xdr:col>
                    <xdr:colOff>160020</xdr:colOff>
                    <xdr:row>135</xdr:row>
                    <xdr:rowOff>0</xdr:rowOff>
                  </from>
                  <to>
                    <xdr:col>2</xdr:col>
                    <xdr:colOff>121920</xdr:colOff>
                    <xdr:row>137</xdr:row>
                    <xdr:rowOff>0</xdr:rowOff>
                  </to>
                </anchor>
              </controlPr>
            </control>
          </mc:Choice>
        </mc:AlternateContent>
        <mc:AlternateContent xmlns:mc="http://schemas.openxmlformats.org/markup-compatibility/2006">
          <mc:Choice Requires="x14">
            <control shapeId="1061" r:id="rId45" name="RB_Samen_Met_Andere_OI_False">
              <controlPr defaultSize="0" autoFill="0" autoLine="0" autoPict="0">
                <anchor moveWithCells="1">
                  <from>
                    <xdr:col>0</xdr:col>
                    <xdr:colOff>160020</xdr:colOff>
                    <xdr:row>137</xdr:row>
                    <xdr:rowOff>0</xdr:rowOff>
                  </from>
                  <to>
                    <xdr:col>2</xdr:col>
                    <xdr:colOff>121920</xdr:colOff>
                    <xdr:row>139</xdr:row>
                    <xdr:rowOff>7620</xdr:rowOff>
                  </to>
                </anchor>
              </controlPr>
            </control>
          </mc:Choice>
        </mc:AlternateContent>
        <mc:AlternateContent xmlns:mc="http://schemas.openxmlformats.org/markup-compatibility/2006">
          <mc:Choice Requires="x14">
            <control shapeId="1062" r:id="rId46" name="CB_OpenbareVerkoop_F">
              <controlPr defaultSize="0" autoFill="0" autoLine="0" autoPict="0">
                <anchor moveWithCells="1">
                  <from>
                    <xdr:col>0</xdr:col>
                    <xdr:colOff>160020</xdr:colOff>
                    <xdr:row>244</xdr:row>
                    <xdr:rowOff>175260</xdr:rowOff>
                  </from>
                  <to>
                    <xdr:col>2</xdr:col>
                    <xdr:colOff>15240</xdr:colOff>
                    <xdr:row>247</xdr:row>
                    <xdr:rowOff>91440</xdr:rowOff>
                  </to>
                </anchor>
              </controlPr>
            </control>
          </mc:Choice>
        </mc:AlternateContent>
        <mc:AlternateContent xmlns:mc="http://schemas.openxmlformats.org/markup-compatibility/2006">
          <mc:Choice Requires="x14">
            <control shapeId="1063" r:id="rId47" name="RB_SamenWerking_OV_PS_True">
              <controlPr defaultSize="0" autoFill="0" autoLine="0" autoPict="0">
                <anchor moveWithCells="1">
                  <from>
                    <xdr:col>0</xdr:col>
                    <xdr:colOff>160020</xdr:colOff>
                    <xdr:row>287</xdr:row>
                    <xdr:rowOff>0</xdr:rowOff>
                  </from>
                  <to>
                    <xdr:col>2</xdr:col>
                    <xdr:colOff>106680</xdr:colOff>
                    <xdr:row>290</xdr:row>
                    <xdr:rowOff>0</xdr:rowOff>
                  </to>
                </anchor>
              </controlPr>
            </control>
          </mc:Choice>
        </mc:AlternateContent>
        <mc:AlternateContent xmlns:mc="http://schemas.openxmlformats.org/markup-compatibility/2006">
          <mc:Choice Requires="x14">
            <control shapeId="1064" r:id="rId48" name="RB_SamenWerking_OV_PS_False">
              <controlPr defaultSize="0" autoFill="0" autoLine="0" autoPict="0">
                <anchor moveWithCells="1">
                  <from>
                    <xdr:col>0</xdr:col>
                    <xdr:colOff>160020</xdr:colOff>
                    <xdr:row>290</xdr:row>
                    <xdr:rowOff>0</xdr:rowOff>
                  </from>
                  <to>
                    <xdr:col>2</xdr:col>
                    <xdr:colOff>45720</xdr:colOff>
                    <xdr:row>291</xdr:row>
                    <xdr:rowOff>0</xdr:rowOff>
                  </to>
                </anchor>
              </controlPr>
            </control>
          </mc:Choice>
        </mc:AlternateContent>
        <mc:AlternateContent xmlns:mc="http://schemas.openxmlformats.org/markup-compatibility/2006">
          <mc:Choice Requires="x14">
            <control shapeId="1065" r:id="rId49" name="CB_Dienst_Onr_Erfgoed">
              <controlPr defaultSize="0" autoFill="0" autoLine="0" autoPict="0">
                <anchor moveWithCells="1">
                  <from>
                    <xdr:col>0</xdr:col>
                    <xdr:colOff>160020</xdr:colOff>
                    <xdr:row>292</xdr:row>
                    <xdr:rowOff>160020</xdr:rowOff>
                  </from>
                  <to>
                    <xdr:col>2</xdr:col>
                    <xdr:colOff>106680</xdr:colOff>
                    <xdr:row>294</xdr:row>
                    <xdr:rowOff>15240</xdr:rowOff>
                  </to>
                </anchor>
              </controlPr>
            </control>
          </mc:Choice>
        </mc:AlternateContent>
        <mc:AlternateContent xmlns:mc="http://schemas.openxmlformats.org/markup-compatibility/2006">
          <mc:Choice Requires="x14">
            <control shapeId="1066" r:id="rId50" name="CB_VIPA">
              <controlPr defaultSize="0" autoFill="0" autoLine="0" autoPict="0">
                <anchor moveWithCells="1">
                  <from>
                    <xdr:col>0</xdr:col>
                    <xdr:colOff>160020</xdr:colOff>
                    <xdr:row>293</xdr:row>
                    <xdr:rowOff>182880</xdr:rowOff>
                  </from>
                  <to>
                    <xdr:col>2</xdr:col>
                    <xdr:colOff>38100</xdr:colOff>
                    <xdr:row>296</xdr:row>
                    <xdr:rowOff>0</xdr:rowOff>
                  </to>
                </anchor>
              </controlPr>
            </control>
          </mc:Choice>
        </mc:AlternateContent>
        <mc:AlternateContent xmlns:mc="http://schemas.openxmlformats.org/markup-compatibility/2006">
          <mc:Choice Requires="x14">
            <control shapeId="1067" r:id="rId51" name="CB_VGC">
              <controlPr defaultSize="0" autoFill="0" autoLine="0" autoPict="0">
                <anchor moveWithCells="1">
                  <from>
                    <xdr:col>0</xdr:col>
                    <xdr:colOff>160020</xdr:colOff>
                    <xdr:row>297</xdr:row>
                    <xdr:rowOff>0</xdr:rowOff>
                  </from>
                  <to>
                    <xdr:col>2</xdr:col>
                    <xdr:colOff>60960</xdr:colOff>
                    <xdr:row>297</xdr:row>
                    <xdr:rowOff>175260</xdr:rowOff>
                  </to>
                </anchor>
              </controlPr>
            </control>
          </mc:Choice>
        </mc:AlternateContent>
        <mc:AlternateContent xmlns:mc="http://schemas.openxmlformats.org/markup-compatibility/2006">
          <mc:Choice Requires="x14">
            <control shapeId="1068" r:id="rId52" name="CB_Andere_Overheden">
              <controlPr defaultSize="0" autoFill="0" autoLine="0" autoPict="0">
                <anchor moveWithCells="1">
                  <from>
                    <xdr:col>0</xdr:col>
                    <xdr:colOff>160020</xdr:colOff>
                    <xdr:row>299</xdr:row>
                    <xdr:rowOff>175260</xdr:rowOff>
                  </from>
                  <to>
                    <xdr:col>2</xdr:col>
                    <xdr:colOff>30480</xdr:colOff>
                    <xdr:row>302</xdr:row>
                    <xdr:rowOff>38100</xdr:rowOff>
                  </to>
                </anchor>
              </controlPr>
            </control>
          </mc:Choice>
        </mc:AlternateContent>
        <mc:AlternateContent xmlns:mc="http://schemas.openxmlformats.org/markup-compatibility/2006">
          <mc:Choice Requires="x14">
            <control shapeId="1069" r:id="rId53" name="CB_GebAfgebrOntrGesubAGIOnGeb1">
              <controlPr defaultSize="0" autoFill="0" autoLine="0" autoPict="0">
                <anchor moveWithCells="1">
                  <from>
                    <xdr:col>32</xdr:col>
                    <xdr:colOff>76200</xdr:colOff>
                    <xdr:row>386</xdr:row>
                    <xdr:rowOff>68580</xdr:rowOff>
                  </from>
                  <to>
                    <xdr:col>34</xdr:col>
                    <xdr:colOff>99060</xdr:colOff>
                    <xdr:row>389</xdr:row>
                    <xdr:rowOff>22860</xdr:rowOff>
                  </to>
                </anchor>
              </controlPr>
            </control>
          </mc:Choice>
        </mc:AlternateContent>
        <mc:AlternateContent xmlns:mc="http://schemas.openxmlformats.org/markup-compatibility/2006">
          <mc:Choice Requires="x14">
            <control shapeId="1070" r:id="rId54" name="CB_LokLOAfgebrOntrGesubAGIOnG1">
              <controlPr defaultSize="0" autoFill="0" autoLine="0" autoPict="0">
                <anchor moveWithCells="1">
                  <from>
                    <xdr:col>32</xdr:col>
                    <xdr:colOff>106680</xdr:colOff>
                    <xdr:row>413</xdr:row>
                    <xdr:rowOff>152400</xdr:rowOff>
                  </from>
                  <to>
                    <xdr:col>34</xdr:col>
                    <xdr:colOff>121920</xdr:colOff>
                    <xdr:row>415</xdr:row>
                    <xdr:rowOff>0</xdr:rowOff>
                  </to>
                </anchor>
              </controlPr>
            </control>
          </mc:Choice>
        </mc:AlternateContent>
        <mc:AlternateContent xmlns:mc="http://schemas.openxmlformats.org/markup-compatibility/2006">
          <mc:Choice Requires="x14">
            <control shapeId="1071" r:id="rId55" name="CB_LokLOAfgebrOntrGesubAGIOnG2">
              <controlPr defaultSize="0" autoFill="0" autoLine="0" autoPict="0">
                <anchor moveWithCells="1">
                  <from>
                    <xdr:col>32</xdr:col>
                    <xdr:colOff>106680</xdr:colOff>
                    <xdr:row>415</xdr:row>
                    <xdr:rowOff>0</xdr:rowOff>
                  </from>
                  <to>
                    <xdr:col>34</xdr:col>
                    <xdr:colOff>121920</xdr:colOff>
                    <xdr:row>417</xdr:row>
                    <xdr:rowOff>30480</xdr:rowOff>
                  </to>
                </anchor>
              </controlPr>
            </control>
          </mc:Choice>
        </mc:AlternateContent>
        <mc:AlternateContent xmlns:mc="http://schemas.openxmlformats.org/markup-compatibility/2006">
          <mc:Choice Requires="x14">
            <control shapeId="1072" r:id="rId56" name="CB_Verkoopovereenkomst">
              <controlPr defaultSize="0" autoFill="0" autoLine="0" autoPict="0">
                <anchor moveWithCells="1">
                  <from>
                    <xdr:col>0</xdr:col>
                    <xdr:colOff>182880</xdr:colOff>
                    <xdr:row>642</xdr:row>
                    <xdr:rowOff>0</xdr:rowOff>
                  </from>
                  <to>
                    <xdr:col>2</xdr:col>
                    <xdr:colOff>160020</xdr:colOff>
                    <xdr:row>644</xdr:row>
                    <xdr:rowOff>38100</xdr:rowOff>
                  </to>
                </anchor>
              </controlPr>
            </control>
          </mc:Choice>
        </mc:AlternateContent>
        <mc:AlternateContent xmlns:mc="http://schemas.openxmlformats.org/markup-compatibility/2006">
          <mc:Choice Requires="x14">
            <control shapeId="1073" r:id="rId57" name="CB_KadastraalPlanEnLegger">
              <controlPr defaultSize="0" autoFill="0" autoLine="0" autoPict="0">
                <anchor moveWithCells="1">
                  <from>
                    <xdr:col>0</xdr:col>
                    <xdr:colOff>160020</xdr:colOff>
                    <xdr:row>643</xdr:row>
                    <xdr:rowOff>0</xdr:rowOff>
                  </from>
                  <to>
                    <xdr:col>2</xdr:col>
                    <xdr:colOff>121920</xdr:colOff>
                    <xdr:row>646</xdr:row>
                    <xdr:rowOff>45720</xdr:rowOff>
                  </to>
                </anchor>
              </controlPr>
            </control>
          </mc:Choice>
        </mc:AlternateContent>
        <mc:AlternateContent xmlns:mc="http://schemas.openxmlformats.org/markup-compatibility/2006">
          <mc:Choice Requires="x14">
            <control shapeId="1074" r:id="rId58" name="CB_OpenbareVerkoop_T">
              <controlPr defaultSize="0" autoFill="0" autoLine="0" autoPict="0">
                <anchor moveWithCells="1">
                  <from>
                    <xdr:col>0</xdr:col>
                    <xdr:colOff>152400</xdr:colOff>
                    <xdr:row>243</xdr:row>
                    <xdr:rowOff>182880</xdr:rowOff>
                  </from>
                  <to>
                    <xdr:col>2</xdr:col>
                    <xdr:colOff>45720</xdr:colOff>
                    <xdr:row>245</xdr:row>
                    <xdr:rowOff>0</xdr:rowOff>
                  </to>
                </anchor>
              </controlPr>
            </control>
          </mc:Choice>
        </mc:AlternateContent>
        <mc:AlternateContent xmlns:mc="http://schemas.openxmlformats.org/markup-compatibility/2006">
          <mc:Choice Requires="x14">
            <control shapeId="1075" r:id="rId59" name="CB_VerbouwingswerkenNaAankoop_F">
              <controlPr defaultSize="0" autoFill="0" autoLine="0" autoPict="0">
                <anchor moveWithCells="1">
                  <from>
                    <xdr:col>0</xdr:col>
                    <xdr:colOff>144780</xdr:colOff>
                    <xdr:row>253</xdr:row>
                    <xdr:rowOff>22860</xdr:rowOff>
                  </from>
                  <to>
                    <xdr:col>2</xdr:col>
                    <xdr:colOff>114300</xdr:colOff>
                    <xdr:row>255</xdr:row>
                    <xdr:rowOff>0</xdr:rowOff>
                  </to>
                </anchor>
              </controlPr>
            </control>
          </mc:Choice>
        </mc:AlternateContent>
        <mc:AlternateContent xmlns:mc="http://schemas.openxmlformats.org/markup-compatibility/2006">
          <mc:Choice Requires="x14">
            <control shapeId="1076" r:id="rId60" name="CB_BijkomendePlaatsen_True">
              <controlPr defaultSize="0" autoFill="0" autoLine="0" autoPict="0">
                <anchor moveWithCells="1">
                  <from>
                    <xdr:col>0</xdr:col>
                    <xdr:colOff>175260</xdr:colOff>
                    <xdr:row>304</xdr:row>
                    <xdr:rowOff>182880</xdr:rowOff>
                  </from>
                  <to>
                    <xdr:col>2</xdr:col>
                    <xdr:colOff>76200</xdr:colOff>
                    <xdr:row>306</xdr:row>
                    <xdr:rowOff>182880</xdr:rowOff>
                  </to>
                </anchor>
              </controlPr>
            </control>
          </mc:Choice>
        </mc:AlternateContent>
        <mc:AlternateContent xmlns:mc="http://schemas.openxmlformats.org/markup-compatibility/2006">
          <mc:Choice Requires="x14">
            <control shapeId="1077" r:id="rId61" name="CB_BijkomendePlaatsen_False">
              <controlPr defaultSize="0" autoFill="0" autoLine="0" autoPict="0">
                <anchor moveWithCells="1">
                  <from>
                    <xdr:col>0</xdr:col>
                    <xdr:colOff>160020</xdr:colOff>
                    <xdr:row>307</xdr:row>
                    <xdr:rowOff>7620</xdr:rowOff>
                  </from>
                  <to>
                    <xdr:col>2</xdr:col>
                    <xdr:colOff>60960</xdr:colOff>
                    <xdr:row>309</xdr:row>
                    <xdr:rowOff>0</xdr:rowOff>
                  </to>
                </anchor>
              </controlPr>
            </control>
          </mc:Choice>
        </mc:AlternateContent>
        <mc:AlternateContent xmlns:mc="http://schemas.openxmlformats.org/markup-compatibility/2006">
          <mc:Choice Requires="x14">
            <control shapeId="1078" r:id="rId62" name="CB_VerbouwingswerkenNaAankoop_T">
              <controlPr defaultSize="0" autoFill="0" autoLine="0" autoPict="0">
                <anchor moveWithCells="1">
                  <from>
                    <xdr:col>0</xdr:col>
                    <xdr:colOff>152400</xdr:colOff>
                    <xdr:row>250</xdr:row>
                    <xdr:rowOff>7620</xdr:rowOff>
                  </from>
                  <to>
                    <xdr:col>2</xdr:col>
                    <xdr:colOff>38100</xdr:colOff>
                    <xdr:row>251</xdr:row>
                    <xdr:rowOff>0</xdr:rowOff>
                  </to>
                </anchor>
              </controlPr>
            </control>
          </mc:Choice>
        </mc:AlternateContent>
        <mc:AlternateContent xmlns:mc="http://schemas.openxmlformats.org/markup-compatibility/2006">
          <mc:Choice Requires="x14">
            <control shapeId="1079" r:id="rId63" name="CB_BeschrSamenwerkinmod">
              <controlPr defaultSize="0" autoFill="0" autoLine="0" autoPict="0">
                <anchor moveWithCells="1">
                  <from>
                    <xdr:col>0</xdr:col>
                    <xdr:colOff>160020</xdr:colOff>
                    <xdr:row>657</xdr:row>
                    <xdr:rowOff>0</xdr:rowOff>
                  </from>
                  <to>
                    <xdr:col>2</xdr:col>
                    <xdr:colOff>121920</xdr:colOff>
                    <xdr:row>660</xdr:row>
                    <xdr:rowOff>38100</xdr:rowOff>
                  </to>
                </anchor>
              </controlPr>
            </control>
          </mc:Choice>
        </mc:AlternateContent>
        <mc:AlternateContent xmlns:mc="http://schemas.openxmlformats.org/markup-compatibility/2006">
          <mc:Choice Requires="x14">
            <control shapeId="1080" r:id="rId64" name="CB_BewijsstukBouwplan">
              <controlPr defaultSize="0" autoFill="0" autoLine="0" autoPict="0">
                <anchor moveWithCells="1">
                  <from>
                    <xdr:col>0</xdr:col>
                    <xdr:colOff>160020</xdr:colOff>
                    <xdr:row>669</xdr:row>
                    <xdr:rowOff>0</xdr:rowOff>
                  </from>
                  <to>
                    <xdr:col>2</xdr:col>
                    <xdr:colOff>121920</xdr:colOff>
                    <xdr:row>672</xdr:row>
                    <xdr:rowOff>38100</xdr:rowOff>
                  </to>
                </anchor>
              </controlPr>
            </control>
          </mc:Choice>
        </mc:AlternateContent>
        <mc:AlternateContent xmlns:mc="http://schemas.openxmlformats.org/markup-compatibility/2006">
          <mc:Choice Requires="x14">
            <control shapeId="1081" r:id="rId65" name="Check Box 100">
              <controlPr defaultSize="0" autoFill="0" autoLine="0" autoPict="0">
                <anchor moveWithCells="1">
                  <from>
                    <xdr:col>0</xdr:col>
                    <xdr:colOff>160020</xdr:colOff>
                    <xdr:row>670</xdr:row>
                    <xdr:rowOff>152400</xdr:rowOff>
                  </from>
                  <to>
                    <xdr:col>2</xdr:col>
                    <xdr:colOff>121920</xdr:colOff>
                    <xdr:row>674</xdr:row>
                    <xdr:rowOff>22860</xdr:rowOff>
                  </to>
                </anchor>
              </controlPr>
            </control>
          </mc:Choice>
        </mc:AlternateContent>
        <mc:AlternateContent xmlns:mc="http://schemas.openxmlformats.org/markup-compatibility/2006">
          <mc:Choice Requires="x14">
            <control shapeId="1082" r:id="rId66" name="CB_OVAM">
              <controlPr defaultSize="0" autoFill="0" autoLine="0" autoPict="0">
                <anchor moveWithCells="1">
                  <from>
                    <xdr:col>0</xdr:col>
                    <xdr:colOff>152400</xdr:colOff>
                    <xdr:row>297</xdr:row>
                    <xdr:rowOff>182880</xdr:rowOff>
                  </from>
                  <to>
                    <xdr:col>2</xdr:col>
                    <xdr:colOff>38100</xdr:colOff>
                    <xdr:row>300</xdr:row>
                    <xdr:rowOff>0</xdr:rowOff>
                  </to>
                </anchor>
              </controlPr>
            </control>
          </mc:Choice>
        </mc:AlternateContent>
        <mc:AlternateContent xmlns:mc="http://schemas.openxmlformats.org/markup-compatibility/2006">
          <mc:Choice Requires="x14">
            <control shapeId="1083" r:id="rId67" name="CB_GebAfgebrOntrGesubAGIOnGeb2">
              <controlPr defaultSize="0" autoFill="0" autoLine="0" autoPict="0">
                <anchor moveWithCells="1">
                  <from>
                    <xdr:col>32</xdr:col>
                    <xdr:colOff>76200</xdr:colOff>
                    <xdr:row>388</xdr:row>
                    <xdr:rowOff>0</xdr:rowOff>
                  </from>
                  <to>
                    <xdr:col>34</xdr:col>
                    <xdr:colOff>83820</xdr:colOff>
                    <xdr:row>390</xdr:row>
                    <xdr:rowOff>7620</xdr:rowOff>
                  </to>
                </anchor>
              </controlPr>
            </control>
          </mc:Choice>
        </mc:AlternateContent>
        <mc:AlternateContent xmlns:mc="http://schemas.openxmlformats.org/markup-compatibility/2006">
          <mc:Choice Requires="x14">
            <control shapeId="1084" r:id="rId68" name="CB_BewijsstukSamenwmod">
              <controlPr defaultSize="0" autoFill="0" autoLine="0" autoPict="0">
                <anchor moveWithCells="1">
                  <from>
                    <xdr:col>0</xdr:col>
                    <xdr:colOff>160020</xdr:colOff>
                    <xdr:row>682</xdr:row>
                    <xdr:rowOff>350520</xdr:rowOff>
                  </from>
                  <to>
                    <xdr:col>2</xdr:col>
                    <xdr:colOff>7620</xdr:colOff>
                    <xdr:row>686</xdr:row>
                    <xdr:rowOff>0</xdr:rowOff>
                  </to>
                </anchor>
              </controlPr>
            </control>
          </mc:Choice>
        </mc:AlternateContent>
        <mc:AlternateContent xmlns:mc="http://schemas.openxmlformats.org/markup-compatibility/2006">
          <mc:Choice Requires="x14">
            <control shapeId="1085" r:id="rId69" name="RB_AankoopBezet_True">
              <controlPr defaultSize="0" autoFill="0" autoLine="0" autoPict="0">
                <anchor moveWithCells="1">
                  <from>
                    <xdr:col>0</xdr:col>
                    <xdr:colOff>182880</xdr:colOff>
                    <xdr:row>201</xdr:row>
                    <xdr:rowOff>7620</xdr:rowOff>
                  </from>
                  <to>
                    <xdr:col>2</xdr:col>
                    <xdr:colOff>45720</xdr:colOff>
                    <xdr:row>202</xdr:row>
                    <xdr:rowOff>160020</xdr:rowOff>
                  </to>
                </anchor>
              </controlPr>
            </control>
          </mc:Choice>
        </mc:AlternateContent>
        <mc:AlternateContent xmlns:mc="http://schemas.openxmlformats.org/markup-compatibility/2006">
          <mc:Choice Requires="x14">
            <control shapeId="1086" r:id="rId70" name="RB_AankoopBezet_False">
              <controlPr defaultSize="0" autoFill="0" autoLine="0" autoPict="0">
                <anchor moveWithCells="1">
                  <from>
                    <xdr:col>0</xdr:col>
                    <xdr:colOff>190500</xdr:colOff>
                    <xdr:row>207</xdr:row>
                    <xdr:rowOff>0</xdr:rowOff>
                  </from>
                  <to>
                    <xdr:col>2</xdr:col>
                    <xdr:colOff>45720</xdr:colOff>
                    <xdr:row>208</xdr:row>
                    <xdr:rowOff>175260</xdr:rowOff>
                  </to>
                </anchor>
              </controlPr>
            </control>
          </mc:Choice>
        </mc:AlternateContent>
        <mc:AlternateContent xmlns:mc="http://schemas.openxmlformats.org/markup-compatibility/2006">
          <mc:Choice Requires="x14">
            <control shapeId="1087" r:id="rId71" name="RB_AankoopSchoolGeb_True">
              <controlPr defaultSize="0" autoFill="0" autoLine="0" autoPict="0">
                <anchor moveWithCells="1">
                  <from>
                    <xdr:col>0</xdr:col>
                    <xdr:colOff>175260</xdr:colOff>
                    <xdr:row>210</xdr:row>
                    <xdr:rowOff>152400</xdr:rowOff>
                  </from>
                  <to>
                    <xdr:col>2</xdr:col>
                    <xdr:colOff>22860</xdr:colOff>
                    <xdr:row>213</xdr:row>
                    <xdr:rowOff>22860</xdr:rowOff>
                  </to>
                </anchor>
              </controlPr>
            </control>
          </mc:Choice>
        </mc:AlternateContent>
        <mc:AlternateContent xmlns:mc="http://schemas.openxmlformats.org/markup-compatibility/2006">
          <mc:Choice Requires="x14">
            <control shapeId="1088" r:id="rId72" name="RB_AankoopSchoolGeb_False">
              <controlPr defaultSize="0" autoFill="0" autoLine="0" autoPict="0">
                <anchor moveWithCells="1">
                  <from>
                    <xdr:col>0</xdr:col>
                    <xdr:colOff>182880</xdr:colOff>
                    <xdr:row>213</xdr:row>
                    <xdr:rowOff>175260</xdr:rowOff>
                  </from>
                  <to>
                    <xdr:col>2</xdr:col>
                    <xdr:colOff>38100</xdr:colOff>
                    <xdr:row>216</xdr:row>
                    <xdr:rowOff>30480</xdr:rowOff>
                  </to>
                </anchor>
              </controlPr>
            </control>
          </mc:Choice>
        </mc:AlternateContent>
        <mc:AlternateContent xmlns:mc="http://schemas.openxmlformats.org/markup-compatibility/2006">
          <mc:Choice Requires="x14">
            <control shapeId="1089" r:id="rId73" name="RB_Huursub_True">
              <controlPr defaultSize="0" autoFill="0" autoLine="0" autoPict="0">
                <anchor moveWithCells="1">
                  <from>
                    <xdr:col>0</xdr:col>
                    <xdr:colOff>182880</xdr:colOff>
                    <xdr:row>217</xdr:row>
                    <xdr:rowOff>182880</xdr:rowOff>
                  </from>
                  <to>
                    <xdr:col>2</xdr:col>
                    <xdr:colOff>38100</xdr:colOff>
                    <xdr:row>220</xdr:row>
                    <xdr:rowOff>7620</xdr:rowOff>
                  </to>
                </anchor>
              </controlPr>
            </control>
          </mc:Choice>
        </mc:AlternateContent>
        <mc:AlternateContent xmlns:mc="http://schemas.openxmlformats.org/markup-compatibility/2006">
          <mc:Choice Requires="x14">
            <control shapeId="1090" r:id="rId74" name="RB_HuurSub_False">
              <controlPr defaultSize="0" autoFill="0" autoLine="0" autoPict="0">
                <anchor moveWithCells="1">
                  <from>
                    <xdr:col>0</xdr:col>
                    <xdr:colOff>175260</xdr:colOff>
                    <xdr:row>224</xdr:row>
                    <xdr:rowOff>7620</xdr:rowOff>
                  </from>
                  <to>
                    <xdr:col>1</xdr:col>
                    <xdr:colOff>137160</xdr:colOff>
                    <xdr:row>225</xdr:row>
                    <xdr:rowOff>167640</xdr:rowOff>
                  </to>
                </anchor>
              </controlPr>
            </control>
          </mc:Choice>
        </mc:AlternateContent>
        <mc:AlternateContent xmlns:mc="http://schemas.openxmlformats.org/markup-compatibility/2006">
          <mc:Choice Requires="x14">
            <control shapeId="1091" r:id="rId75" name="RB_VerlatenInfra_True">
              <controlPr defaultSize="0" autoFill="0" autoLine="0" autoPict="0">
                <anchor moveWithCells="1">
                  <from>
                    <xdr:col>0</xdr:col>
                    <xdr:colOff>175260</xdr:colOff>
                    <xdr:row>228</xdr:row>
                    <xdr:rowOff>7620</xdr:rowOff>
                  </from>
                  <to>
                    <xdr:col>2</xdr:col>
                    <xdr:colOff>38100</xdr:colOff>
                    <xdr:row>230</xdr:row>
                    <xdr:rowOff>0</xdr:rowOff>
                  </to>
                </anchor>
              </controlPr>
            </control>
          </mc:Choice>
        </mc:AlternateContent>
        <mc:AlternateContent xmlns:mc="http://schemas.openxmlformats.org/markup-compatibility/2006">
          <mc:Choice Requires="x14">
            <control shapeId="1092" r:id="rId76" name="RB_VerlatenInfra_False">
              <controlPr defaultSize="0" autoFill="0" autoLine="0" autoPict="0">
                <anchor moveWithCells="1">
                  <from>
                    <xdr:col>0</xdr:col>
                    <xdr:colOff>175260</xdr:colOff>
                    <xdr:row>231</xdr:row>
                    <xdr:rowOff>0</xdr:rowOff>
                  </from>
                  <to>
                    <xdr:col>5</xdr:col>
                    <xdr:colOff>83820</xdr:colOff>
                    <xdr:row>232</xdr:row>
                    <xdr:rowOff>0</xdr:rowOff>
                  </to>
                </anchor>
              </controlPr>
            </control>
          </mc:Choice>
        </mc:AlternateContent>
        <mc:AlternateContent xmlns:mc="http://schemas.openxmlformats.org/markup-compatibility/2006">
          <mc:Choice Requires="x14">
            <control shapeId="1093" r:id="rId77" name="RB_UitbreidingOndPatr_True">
              <controlPr defaultSize="0" autoFill="0" autoLine="0" autoPict="0">
                <anchor moveWithCells="1">
                  <from>
                    <xdr:col>0</xdr:col>
                    <xdr:colOff>182880</xdr:colOff>
                    <xdr:row>234</xdr:row>
                    <xdr:rowOff>182880</xdr:rowOff>
                  </from>
                  <to>
                    <xdr:col>1</xdr:col>
                    <xdr:colOff>129540</xdr:colOff>
                    <xdr:row>236</xdr:row>
                    <xdr:rowOff>144780</xdr:rowOff>
                  </to>
                </anchor>
              </controlPr>
            </control>
          </mc:Choice>
        </mc:AlternateContent>
        <mc:AlternateContent xmlns:mc="http://schemas.openxmlformats.org/markup-compatibility/2006">
          <mc:Choice Requires="x14">
            <control shapeId="1094" r:id="rId78" name="RB_UitbreidingOndPatr_False">
              <controlPr defaultSize="0" autoFill="0" autoLine="0" autoPict="0">
                <anchor moveWithCells="1">
                  <from>
                    <xdr:col>0</xdr:col>
                    <xdr:colOff>182880</xdr:colOff>
                    <xdr:row>237</xdr:row>
                    <xdr:rowOff>0</xdr:rowOff>
                  </from>
                  <to>
                    <xdr:col>2</xdr:col>
                    <xdr:colOff>30480</xdr:colOff>
                    <xdr:row>238</xdr:row>
                    <xdr:rowOff>182880</xdr:rowOff>
                  </to>
                </anchor>
              </controlPr>
            </control>
          </mc:Choice>
        </mc:AlternateContent>
        <mc:AlternateContent xmlns:mc="http://schemas.openxmlformats.org/markup-compatibility/2006">
          <mc:Choice Requires="x14">
            <control shapeId="1095" r:id="rId79" name="RB_AanwijzenAankoper_True">
              <controlPr defaultSize="0" autoFill="0" autoLine="0" autoPict="0">
                <anchor moveWithCells="1">
                  <from>
                    <xdr:col>0</xdr:col>
                    <xdr:colOff>182880</xdr:colOff>
                    <xdr:row>191</xdr:row>
                    <xdr:rowOff>167640</xdr:rowOff>
                  </from>
                  <to>
                    <xdr:col>2</xdr:col>
                    <xdr:colOff>45720</xdr:colOff>
                    <xdr:row>193</xdr:row>
                    <xdr:rowOff>167640</xdr:rowOff>
                  </to>
                </anchor>
              </controlPr>
            </control>
          </mc:Choice>
        </mc:AlternateContent>
        <mc:AlternateContent xmlns:mc="http://schemas.openxmlformats.org/markup-compatibility/2006">
          <mc:Choice Requires="x14">
            <control shapeId="1096" r:id="rId80" name="RB_AanwijzenAankoper_False">
              <controlPr defaultSize="0" autoFill="0" autoLine="0" autoPict="0">
                <anchor moveWithCells="1">
                  <from>
                    <xdr:col>0</xdr:col>
                    <xdr:colOff>182880</xdr:colOff>
                    <xdr:row>194</xdr:row>
                    <xdr:rowOff>0</xdr:rowOff>
                  </from>
                  <to>
                    <xdr:col>2</xdr:col>
                    <xdr:colOff>22860</xdr:colOff>
                    <xdr:row>195</xdr:row>
                    <xdr:rowOff>175260</xdr:rowOff>
                  </to>
                </anchor>
              </controlPr>
            </control>
          </mc:Choice>
        </mc:AlternateContent>
        <mc:AlternateContent xmlns:mc="http://schemas.openxmlformats.org/markup-compatibility/2006">
          <mc:Choice Requires="x14">
            <control shapeId="1097" r:id="rId81" name="RB_ToepassingsgOS_True">
              <controlPr defaultSize="0" autoFill="0" autoLine="0" autoPict="0">
                <anchor moveWithCells="1">
                  <from>
                    <xdr:col>0</xdr:col>
                    <xdr:colOff>160020</xdr:colOff>
                    <xdr:row>171</xdr:row>
                    <xdr:rowOff>0</xdr:rowOff>
                  </from>
                  <to>
                    <xdr:col>2</xdr:col>
                    <xdr:colOff>22860</xdr:colOff>
                    <xdr:row>173</xdr:row>
                    <xdr:rowOff>0</xdr:rowOff>
                  </to>
                </anchor>
              </controlPr>
            </control>
          </mc:Choice>
        </mc:AlternateContent>
        <mc:AlternateContent xmlns:mc="http://schemas.openxmlformats.org/markup-compatibility/2006">
          <mc:Choice Requires="x14">
            <control shapeId="1098" r:id="rId82" name="RB_EngagementOS">
              <controlPr defaultSize="0" autoFill="0" autoLine="0" autoPict="0">
                <anchor moveWithCells="1">
                  <from>
                    <xdr:col>1</xdr:col>
                    <xdr:colOff>76200</xdr:colOff>
                    <xdr:row>173</xdr:row>
                    <xdr:rowOff>7620</xdr:rowOff>
                  </from>
                  <to>
                    <xdr:col>2</xdr:col>
                    <xdr:colOff>137160</xdr:colOff>
                    <xdr:row>174</xdr:row>
                    <xdr:rowOff>22860</xdr:rowOff>
                  </to>
                </anchor>
              </controlPr>
            </control>
          </mc:Choice>
        </mc:AlternateContent>
        <mc:AlternateContent xmlns:mc="http://schemas.openxmlformats.org/markup-compatibility/2006">
          <mc:Choice Requires="x14">
            <control shapeId="1099" r:id="rId83" name="RB_KennisnameOS">
              <controlPr defaultSize="0" autoFill="0" autoLine="0" autoPict="0">
                <anchor moveWithCells="1">
                  <from>
                    <xdr:col>1</xdr:col>
                    <xdr:colOff>114300</xdr:colOff>
                    <xdr:row>180</xdr:row>
                    <xdr:rowOff>15240</xdr:rowOff>
                  </from>
                  <to>
                    <xdr:col>2</xdr:col>
                    <xdr:colOff>160020</xdr:colOff>
                    <xdr:row>181</xdr:row>
                    <xdr:rowOff>0</xdr:rowOff>
                  </to>
                </anchor>
              </controlPr>
            </control>
          </mc:Choice>
        </mc:AlternateContent>
        <mc:AlternateContent xmlns:mc="http://schemas.openxmlformats.org/markup-compatibility/2006">
          <mc:Choice Requires="x14">
            <control shapeId="1100" r:id="rId84" name="RB_ToepassingsgOS_False">
              <controlPr defaultSize="0" autoFill="0" autoLine="0" autoPict="0">
                <anchor moveWithCells="1">
                  <from>
                    <xdr:col>0</xdr:col>
                    <xdr:colOff>182880</xdr:colOff>
                    <xdr:row>184</xdr:row>
                    <xdr:rowOff>0</xdr:rowOff>
                  </from>
                  <to>
                    <xdr:col>2</xdr:col>
                    <xdr:colOff>38100</xdr:colOff>
                    <xdr:row>184</xdr:row>
                    <xdr:rowOff>175260</xdr:rowOff>
                  </to>
                </anchor>
              </controlPr>
            </control>
          </mc:Choice>
        </mc:AlternateContent>
        <mc:AlternateContent xmlns:mc="http://schemas.openxmlformats.org/markup-compatibility/2006">
          <mc:Choice Requires="x14">
            <control shapeId="1101" r:id="rId85" name="MotUitzoVersnGoedk">
              <controlPr defaultSize="0" autoFill="0" autoLine="0" autoPict="0">
                <anchor moveWithCells="1">
                  <from>
                    <xdr:col>0</xdr:col>
                    <xdr:colOff>182880</xdr:colOff>
                    <xdr:row>654</xdr:row>
                    <xdr:rowOff>22860</xdr:rowOff>
                  </from>
                  <to>
                    <xdr:col>2</xdr:col>
                    <xdr:colOff>38100</xdr:colOff>
                    <xdr:row>655</xdr:row>
                    <xdr:rowOff>22860</xdr:rowOff>
                  </to>
                </anchor>
              </controlPr>
            </control>
          </mc:Choice>
        </mc:AlternateContent>
        <mc:AlternateContent xmlns:mc="http://schemas.openxmlformats.org/markup-compatibility/2006">
          <mc:Choice Requires="x14">
            <control shapeId="1102" r:id="rId86" name="CB_EngOpenstellingSchoolinfra">
              <controlPr defaultSize="0" autoFill="0" autoLine="0" autoPict="0">
                <anchor moveWithCells="1">
                  <from>
                    <xdr:col>0</xdr:col>
                    <xdr:colOff>160020</xdr:colOff>
                    <xdr:row>686</xdr:row>
                    <xdr:rowOff>0</xdr:rowOff>
                  </from>
                  <to>
                    <xdr:col>2</xdr:col>
                    <xdr:colOff>38100</xdr:colOff>
                    <xdr:row>688</xdr:row>
                    <xdr:rowOff>22860</xdr:rowOff>
                  </to>
                </anchor>
              </controlPr>
            </control>
          </mc:Choice>
        </mc:AlternateContent>
        <mc:AlternateContent xmlns:mc="http://schemas.openxmlformats.org/markup-compatibility/2006">
          <mc:Choice Requires="x14">
            <control shapeId="1103" r:id="rId87" name="CB_VTAOpenstellingSchoolinfra">
              <controlPr defaultSize="0" autoFill="0" autoLine="0" autoPict="0">
                <anchor moveWithCells="1">
                  <from>
                    <xdr:col>0</xdr:col>
                    <xdr:colOff>167640</xdr:colOff>
                    <xdr:row>687</xdr:row>
                    <xdr:rowOff>7620</xdr:rowOff>
                  </from>
                  <to>
                    <xdr:col>2</xdr:col>
                    <xdr:colOff>7620</xdr:colOff>
                    <xdr:row>689</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49dcecb8-a862-4ab0-a221-23ecb49757c5"/>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0a2c6e09-0be7-4cb0-a409-8b5599bb63e0"/>
    <ds:schemaRef ds:uri="http://www.w3.org/XML/1998/namespace"/>
    <ds:schemaRef ds:uri="http://purl.org/dc/dcmitype/"/>
  </ds:schemaRefs>
</ds:datastoreItem>
</file>

<file path=customXml/itemProps3.xml><?xml version="1.0" encoding="utf-8"?>
<ds:datastoreItem xmlns:ds="http://schemas.openxmlformats.org/officeDocument/2006/customXml" ds:itemID="{7502196B-A57B-460D-906C-13C6BBE70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177</vt:i4>
      </vt:variant>
    </vt:vector>
  </HeadingPairs>
  <TitlesOfParts>
    <vt:vector size="178"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AdministratieveGegevens_fldCoördinerendeMNaam</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BerekeningBestaandBrutoOppervlakte_fldGebouwcode10</vt:lpstr>
      <vt:lpstr>BerekeningBestaandBrutoOppervlakte_fldGebouwcode11</vt:lpstr>
      <vt:lpstr>BerekeningBestaandBrutoOppervlakte_fldGebouwcode12</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BerekeningBestaandBrutoOppervlakte_fldGenormeerdeOmgevingBehoudenBrutoOppM2Fietsenbergplaats</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BerekeningFysischeNorm_fldAantalLeerlingenPiekbezetting</vt:lpstr>
      <vt:lpstr>BerekeningFysischeNorm_fldAantalPersoneelsledenHalveOpdracht</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