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vlaamseoverheid.sharepoint.com/sites/AGION_Intern_RF/RF_Algemeen/Gedeelde documenten/Definitieve excels jun22/"/>
    </mc:Choice>
  </mc:AlternateContent>
  <xr:revisionPtr revIDLastSave="15" documentId="13_ncr:1_{A76F13C5-164E-4318-A654-7086D17B1DA0}" xr6:coauthVersionLast="47" xr6:coauthVersionMax="47" xr10:uidLastSave="{005F2505-92A0-4D35-A30C-58D929678A13}"/>
  <workbookProtection workbookAlgorithmName="SHA-512" workbookHashValue="uqVk9pSSWaq8NTAVrkEbQTSK+uX8t1ysgWgtgr0447smREhfQyaNaa3jHsJJNG6jjdtsgGWSpLNVqjG1lh2qcg==" workbookSaltValue="31BDFvE+VS4N8FaMGIaabw==" workbookSpinCount="100000" lockStructure="1"/>
  <bookViews>
    <workbookView xWindow="-23148" yWindow="1176" windowWidth="23256" windowHeight="12576" xr2:uid="{00000000-000D-0000-FFFF-FFFF00000000}"/>
  </bookViews>
  <sheets>
    <sheet name="aanvraag" sheetId="1" r:id="rId1"/>
  </sheets>
  <definedNames>
    <definedName name="AardAanvraag_fldAantalBijkomendePlaatsen">aanvraag!$B$219</definedName>
    <definedName name="AardAanvraag_fldAantalLeerlingenNieuweInfra">aanvraag!$B$223</definedName>
    <definedName name="AardAanvraag_fldAanvraagMotiveerGeplandeWerken">aanvraag!$B$180</definedName>
    <definedName name="AardAanvraag_fldAanvraagOmschrijfGeplandeWerken">aanvraag!$B$165</definedName>
    <definedName name="AardAanvraag_fldDatumUitvoeringWerkenJaar">aanvraag!$M$159:$P$159</definedName>
    <definedName name="AardAanvraag_fldDatumUitvoeringWerkenMaand">aanvraag!$G$159:$H$159</definedName>
    <definedName name="AardAanvraag_fldSubsidiesAndereOverhedenAndereWaarde">aanvraag!$J$209</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aanvraag!$Q$120</definedName>
    <definedName name="AdministratieveGegevens_fldCoördinerendeIMemail">aanvraag!$Q$120</definedName>
    <definedName name="AdministratieveGegevens_fldCoördinerendeIMGemeente">aanvraag!$V$114</definedName>
    <definedName name="AdministratieveGegevens_fldCoördinerendeIMGSM">aanvraag!$Q$118</definedName>
    <definedName name="AdministratieveGegevens_fldCoördinerendeIMNaam">aanvraag!$Q$110</definedName>
    <definedName name="AdministratieveGegevens_fldCoördinerendeIMNr">aanvraag!$AM$112</definedName>
    <definedName name="AdministratieveGegevens_fldCoördinerendeIMPostcode">aanvraag!$Q$114</definedName>
    <definedName name="AdministratieveGegevens_fldCoördinerendeIMStraat">aanvraag!$Q$112</definedName>
    <definedName name="AdministratieveGegevens_fldCoördinerendeIMTelefoon">aanvraag!$Q$116</definedName>
    <definedName name="AdministratieveGegevens_fldIBAN">aanvraag!$I$125:$X$125</definedName>
    <definedName name="AdministratieveGegevens_fldIMKBO">aanvraag!$B$131:$E$131,aanvraag!$F$131:$I$131,aanvraag!$K$131:$M$131</definedName>
    <definedName name="AdministratieveGegevens_fldKadastraleGegevensWerkenDatumAkte">aanvraag!$S$94:$T$94,aanvraag!$Y$94:$Z$94,aanvraag!$AD$94:$AG$94</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eVestiging">aanvraag!$AD$135</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aanvraag!$AM$78</definedName>
    <definedName name="AdministratieveGegevens_fldVestigingNStraat">aanvraag!$Q$78</definedName>
    <definedName name="AdministratieveGegevens_fldVestigingPostcode">aanvraag!$Q$70</definedName>
    <definedName name="AdministratieveGegevens_fldVestigingStraat">aanvraag!$Q$68</definedName>
    <definedName name="AdministratieveGegevens_fldVestigingWerkenAfdeling">aanvraag!$Q$86</definedName>
    <definedName name="AdministratieveGegevens_fldVestigingWerkenNr">aanvraag!$Q$90</definedName>
    <definedName name="AdministratieveGegevens_fldVestigingWerkenOppervlakteARE">aanvraag!$Z$92</definedName>
    <definedName name="AdministratieveGegevens_fldVestigingWerkenOppervlakteCA">aanvraag!$AI$92</definedName>
    <definedName name="AdministratieveGegevens_fldVestigingWerkenOppervlakteHA">aanvraag!$Q$92</definedName>
    <definedName name="AdministratieveGegevens_fldVestigingWerkenSectie">aanvraag!$Q$88</definedName>
    <definedName name="BerekeningBestaandBrutoOppervlakte_fldGebouwAfgebrokenOfOntrokkenBouwjaarGebouw1">aanvraag!$P$305</definedName>
    <definedName name="BerekeningBestaandBrutoOppervlakte_fldGebouwAfgebrokenOfOntrokkenBouwjaarGebouw2">aanvraag!$P$307</definedName>
    <definedName name="BerekeningBestaandBrutoOppervlakte_fldGebouwAfgebrokenOfOntrokkenBrutoOppM2Gebouw1">aanvraag!$G$305</definedName>
    <definedName name="BerekeningBestaandBrutoOppervlakte_fldGebouwAfgebrokenOfOntrokkenBrutoOppM2Gebouw2">aanvraag!$G$307</definedName>
    <definedName name="BerekeningBestaandBrutoOppervlakte_fldGebouwcode1">aanvraag!$B$277</definedName>
    <definedName name="BerekeningBestaandBrutoOppervlakte_fldGebouwcode2">aanvraag!$B$279</definedName>
    <definedName name="BerekeningBestaandBrutoOppervlakte_fldGebouwcode3">aanvraag!$B$281</definedName>
    <definedName name="BerekeningBestaandBrutoOppervlakte_fldGebouwcode4">aanvraag!$B$283</definedName>
    <definedName name="BerekeningBestaandBrutoOppervlakte_fldGebouwcode5">aanvraag!$B$285</definedName>
    <definedName name="BerekeningBestaandBrutoOppervlakte_fldGebouwcode6">aanvraag!$B$287</definedName>
    <definedName name="BerekeningBestaandBrutoOppervlakte_fldGebouwcode7">aanvraag!$B$289</definedName>
    <definedName name="BerekeningBestaandBrutoOppervlakte_fldGebouwcode8">aanvraag!$B$291</definedName>
    <definedName name="BerekeningBestaandBrutoOppervlakte_fldGebouwcode9">aanvraag!$B$293</definedName>
    <definedName name="BerekeningBestaandBrutoOppervlakte_fldGebouwcodeAfbraak1">aanvraag!$B$305</definedName>
    <definedName name="BerekeningBestaandBrutoOppervlakte_fldGebouwcodeAfbraak2">aanvraag!$B$307</definedName>
    <definedName name="BerekeningBestaandBrutoOppervlakte_fldGenormeerdeOmgevingBehoudenBrutoOppM2Fietsenberging">aanvraag!$Q$328</definedName>
    <definedName name="BerekeningBestaandBrutoOppervlakte_fldGenormeerdeOmgevingBehoudenBrutoOppM2ParkeerEnManoeuvreerruimte">aanvraag!$Q$330</definedName>
    <definedName name="BerekeningBestaandBrutoOppervlakte_fldSchoolgebouwenBouwjaarGebouw1">aanvraag!$S$277</definedName>
    <definedName name="BerekeningBestaandBrutoOppervlakte_fldSchoolgebouwenBouwjaarGebouw2">aanvraag!$S$279</definedName>
    <definedName name="BerekeningBestaandBrutoOppervlakte_fldSchoolgebouwenBouwjaarGebouw3">aanvraag!$S$281</definedName>
    <definedName name="BerekeningBestaandBrutoOppervlakte_fldSchoolgebouwenBouwjaarGebouw4">aanvraag!$S$283</definedName>
    <definedName name="BerekeningBestaandBrutoOppervlakte_fldSchoolgebouwenBouwjaarGebouw5">aanvraag!$S$285</definedName>
    <definedName name="BerekeningBestaandBrutoOppervlakte_fldSchoolgebouwenBouwjaarGebouw6">aanvraag!$S$287</definedName>
    <definedName name="BerekeningBestaandBrutoOppervlakte_fldSchoolgebouwenBouwjaarGebouw7">aanvraag!$S$289</definedName>
    <definedName name="BerekeningBestaandBrutoOppervlakte_fldSchoolgebouwenBouwjaarGebouw8">aanvraag!$S$291</definedName>
    <definedName name="BerekeningBestaandBrutoOppervlakte_fldSchoolgebouwenBouwjaarGebouw9">aanvraag!$S$293</definedName>
    <definedName name="BerekeningBestaandBrutoOppervlakte_fldSchoolgebouwenBrutoOppM2Gebouw1">aanvraag!$I$277</definedName>
    <definedName name="BerekeningBestaandBrutoOppervlakte_fldSchoolgebouwenBrutoOppM2Gebouw2">aanvraag!$I$279</definedName>
    <definedName name="BerekeningBestaandBrutoOppervlakte_fldSchoolgebouwenBrutoOppM2Gebouw3">aanvraag!$I$281</definedName>
    <definedName name="BerekeningBestaandBrutoOppervlakte_fldSchoolgebouwenBrutoOppM2Gebouw4">aanvraag!$I$283</definedName>
    <definedName name="BerekeningBestaandBrutoOppervlakte_fldSchoolgebouwenBrutoOppM2Gebouw5">aanvraag!$I$285</definedName>
    <definedName name="BerekeningBestaandBrutoOppervlakte_fldSchoolgebouwenBrutoOppM2Gebouw6">aanvraag!$I$287</definedName>
    <definedName name="BerekeningBestaandBrutoOppervlakte_fldSchoolgebouwenBrutoOppM2Gebouw7">aanvraag!$I$289</definedName>
    <definedName name="BerekeningBestaandBrutoOppervlakte_fldSchoolgebouwenBrutoOppM2Gebouw8">aanvraag!$I$291</definedName>
    <definedName name="BerekeningBestaandBrutoOppervlakte_fldSchoolgebouwenBrutoOppM2Gebouw9">aanvraag!$I$293</definedName>
    <definedName name="BerekeningBestaandBrutoOppervlakte_fldTechnischeLokalenBrutoOppM2AndereLokalen">aanvraag!$Q$323</definedName>
    <definedName name="BerekeningBestaandBrutoOppervlakte_fldTechnischeLokalenBrutoOppM2Hoogspanningscabine">aanvraag!$Q$317</definedName>
    <definedName name="BerekeningBestaandBrutoOppervlakte_fldTechnischeLokalenBrutoOppM2Machinekamer">aanvraag!$Q$319</definedName>
    <definedName name="BerekeningBestaandBrutoOppervlakte_fldTechnischeLokalenBrutoOppM2OpslagplaatsBrandstof">aanvraag!$Q$321</definedName>
    <definedName name="BerekeningBestaandBrutoOppervlakte_fldTechnischeLokalenBrutoOppM2Stookplaats1">aanvraag!$Q$313</definedName>
    <definedName name="BerekeningBestaandBrutoOppervlakte_fldTechnischeLokalenBrutoOppM2Stookplaats2">aanvraag!$Q$315</definedName>
    <definedName name="BerekeningFysischeNorm_fldAantalCursistenBeeldendeKunst">aanvraag!$Q$235</definedName>
    <definedName name="BerekeningFysischeNorm_fldAantalCursistenMuziekWoordkunstDans">aanvraag!$Q$232</definedName>
    <definedName name="BerekeningFysischeNorm_fldAantalFiets">aanvraag!$B$241</definedName>
    <definedName name="BerekeningFysischeNorm_fldAantalPersoneelsledenHalveOpdracht">aanvraag!$B$245</definedName>
    <definedName name="BerekeningTotaleKostprijs_fldTotaleKostprijsAfbraakwerken">aanvraag!$Q$420</definedName>
    <definedName name="BerekeningTotaleKostprijs_fldTotaleKostprijsEersteUitrustingSchoolgebouwen">aanvraag!$Q$436</definedName>
    <definedName name="Ondertekening_fdlOndertekeningVoorEnAchternaam">aanvraag!$O$508</definedName>
    <definedName name="Ondertekening_fldOndertekeningFunctie">aanvraag!$O$510</definedName>
    <definedName name="Ondertekening_fldOndertekeningHandtekening">aanvraag!$O$502</definedName>
    <definedName name="Ondertekening_fldOndertekeningsDatum">aanvraag!$Q$500:$R$500,aanvraag!$W$500:$X$500,aanvraag!$AB$500:$AE$500</definedName>
    <definedName name="Ontvangstdatum_fldOntvangstdatum">aanvraag!$AI$10</definedName>
    <definedName name="OppervlakteNieuwbouwEnKostprijs_fldBouwjaarSchoollokalenGebouw1Aankoop">aanvraag!$R$339</definedName>
    <definedName name="OppervlakteNieuwbouwEnKostprijs_fldBouwjaarSchoollokalenGebouw1Afbraak">aanvraag!$R$349</definedName>
    <definedName name="OppervlakteNieuwbouwEnKostprijs_fldBouwjaarTechnischeLokalenGebouw1Aankoop">aanvraag!$R$341</definedName>
    <definedName name="OppervlakteNieuwbouwEnKostprijs_fldBouwjaarTechnischeLokalenGebouw1Afbraak">aanvraag!$R$351</definedName>
    <definedName name="OppervlakteNieuwbouwEnKostprijs_fldBrutoOppFietsenbergplaatsAfbraak">aanvraag!$Q$372</definedName>
    <definedName name="OppervlakteNieuwbouwEnKostprijs_fldBrutoOppParkeerEnManoeuvreerruimteAfbraak">aanvraag!$Q$374</definedName>
    <definedName name="OppervlakteNieuwbouwEnKostprijs_fldBrutoOppSchoollokalenGebouw1Aankoop">aanvraag!$I$339</definedName>
    <definedName name="OppervlakteNieuwbouwEnKostprijs_fldBrutoOppSchoollokalenGebouw1Afbraak">aanvraag!$I$349</definedName>
    <definedName name="OppervlakteNieuwbouwEnKostprijs_fldBrutoOppTechnischeLokalenGebouw1Aankoop">aanvraag!$I$341</definedName>
    <definedName name="OppervlakteNieuwbouwEnKostprijs_fldBrutoOppTechnischeLokalenGebouw1Afbraak">aanvraag!$I$351</definedName>
    <definedName name="OppervlakteNieuwbouwEnKostprijs_fldKostprijsSchoollokalenGebouw1Aankoop">aanvraag!$AG$339</definedName>
    <definedName name="OppervlakteNieuwbouwEnKostprijs_fldKostprijsTechnischeLokalenGebouw1Aankoop">aanvraag!$AG$341</definedName>
    <definedName name="OppervlakteNieuwbouwEnKostprijs_fldNieuwbouwGenormeerdeOmgevingBrutoOppM2Fietsenberging">aanvraag!$Q$363</definedName>
    <definedName name="OppervlakteNieuwbouwEnKostprijs_fldNieuwbouwGenormeerdeOmgevingBrutoOppM2ParkeerEnManoeuvreerruimte">aanvraag!$Q$365</definedName>
    <definedName name="OppervlakteNieuwbouwEnKostprijs_fldNieuwbouwGenormeerdeOmgevingKostprijsFietsenberging">aanvraag!$Z$363</definedName>
    <definedName name="OppervlakteNieuwbouwEnKostprijs_fldNieuwbouwGenormeerdeOmgevingKostprijsParkeerEnManoeuvreerruimte">aanvraag!$Z$365</definedName>
    <definedName name="OppervlakteVerbouwingswerkenEnKostprijs_fldKostprijsNietGenormeerdeOmgevingswerken">aanvraag!$B$408</definedName>
    <definedName name="OppervlakteVerbouwingswerkenEnKostprijs_fldVerbouwingswerkenBrutoOppM2Schoolgebouwen">aanvraag!$Q$390</definedName>
    <definedName name="OppervlakteVerbouwingswerkenEnKostprijs_fldVerbouwingswerkenBrutoOppM2TechnischeLokalen">aanvraag!$Q$392</definedName>
    <definedName name="OppervlakteVerbouwingswerkenEnKostprijs_fldVerbouwingswerkenGenormeerdeOmgevingswerkenBrutoOppM2Fietsenberging">aanvraag!$Q$398</definedName>
    <definedName name="OppervlakteVerbouwingswerkenEnKostprijs_fldVerbouwingswerkenGenormeerdeOmgevingswerkenBrutoOppM2ParkeerEnManoeuvreerruimte">aanvraag!$Q$400</definedName>
    <definedName name="OppervlakteVerbouwingswerkenEnKostprijs_fldVerbouwingswerkenGenormeerdeOmgevingswerkenKostprijsFietsenberging">aanvraag!$Z$398</definedName>
    <definedName name="OppervlakteVerbouwingswerkenEnKostprijs_fldVerbouwingswerkenGenormeerdeOmgevingswerkenKostprijsParkeerEnManoeuvreerruimte">aanvraag!$Z$400</definedName>
    <definedName name="OppervlakteVerbouwingswerkenEnKostprijs_fldVerbouwingswerkenKostprijsSchoolgebouwen">aanvraag!$Z$390</definedName>
    <definedName name="OppervlakteVerbouwingswerkenEnKostprijs_fldVerbouwingswerkenKostprijsTechnischeLokalen">aanvraag!$Z$392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38" i="1" l="1"/>
  <c r="AA428" i="1" l="1"/>
  <c r="Q381" i="1" l="1"/>
  <c r="Q379" i="1"/>
  <c r="P457" i="1" l="1"/>
  <c r="P455" i="1"/>
  <c r="P453" i="1"/>
  <c r="Q434" i="1"/>
  <c r="Q431" i="1"/>
  <c r="Q426" i="1"/>
  <c r="Q423" i="1"/>
  <c r="Z392" i="1"/>
  <c r="W457" i="1"/>
  <c r="AD457" i="1" s="1"/>
  <c r="W455" i="1"/>
  <c r="AD455" i="1" s="1"/>
  <c r="Z351" i="1"/>
  <c r="Z349" i="1"/>
  <c r="Y341" i="1"/>
  <c r="Y339" i="1"/>
  <c r="X307" i="1"/>
  <c r="X305" i="1"/>
  <c r="AF293" i="1"/>
  <c r="AF291" i="1"/>
  <c r="AF289" i="1"/>
  <c r="AF287" i="1"/>
  <c r="AF285" i="1"/>
  <c r="AF283" i="1"/>
  <c r="AF281" i="1"/>
  <c r="AF279" i="1"/>
  <c r="AF277" i="1"/>
  <c r="Q263" i="1"/>
  <c r="AK457" i="1" s="1"/>
  <c r="Q261" i="1"/>
  <c r="AK455" i="1" s="1"/>
  <c r="Q255" i="1"/>
  <c r="Q253" i="1"/>
  <c r="Q237" i="1"/>
  <c r="J355" i="1" l="1"/>
  <c r="W451" i="1" s="1"/>
  <c r="J357" i="1"/>
  <c r="W453" i="1" s="1"/>
  <c r="AD453" i="1" s="1"/>
  <c r="AK309" i="1"/>
  <c r="P451" i="1" s="1"/>
  <c r="AD451" i="1" s="1"/>
  <c r="AG341" i="1"/>
  <c r="Q257" i="1"/>
  <c r="AK451" i="1" s="1"/>
</calcChain>
</file>

<file path=xl/sharedStrings.xml><?xml version="1.0" encoding="utf-8"?>
<sst xmlns="http://schemas.openxmlformats.org/spreadsheetml/2006/main" count="349" uniqueCount="208">
  <si>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</si>
  <si>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</si>
  <si>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</si>
  <si>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</si>
  <si>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</si>
  <si>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</si>
  <si>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</si>
  <si>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</si>
  <si>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</si>
  <si>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</si>
  <si>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</si>
  <si>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</si>
  <si>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</si>
  <si>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</si>
  <si>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</si>
  <si>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</si>
  <si>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</si>
  <si>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</si>
  <si>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</si>
  <si>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</si>
  <si>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</si>
  <si>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</si>
  <si>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</si>
  <si>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</si>
  <si>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ja</t>
  </si>
  <si>
    <t>nee</t>
  </si>
  <si>
    <t>Dient u deze subsidieaanvraag in via Katholiek Onderwijs Vlaanderen?</t>
  </si>
  <si>
    <t>Vul de gegevens van de inrichtende macht in.</t>
  </si>
  <si>
    <t>naam</t>
  </si>
  <si>
    <t>straat en nummer</t>
  </si>
  <si>
    <t>postnummer en gemeente</t>
  </si>
  <si>
    <t>ondernemingsnummer</t>
  </si>
  <si>
    <t>Vul de gegevens van de onderwijsinstelling in.</t>
  </si>
  <si>
    <t>afdeling</t>
  </si>
  <si>
    <t>sectie</t>
  </si>
  <si>
    <t>nummer(s)</t>
  </si>
  <si>
    <t>oppervlakte van de percelen</t>
  </si>
  <si>
    <t>ha</t>
  </si>
  <si>
    <t>a</t>
  </si>
  <si>
    <t>ca</t>
  </si>
  <si>
    <t>dag</t>
  </si>
  <si>
    <t>maand</t>
  </si>
  <si>
    <t>jaar</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</si>
  <si>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</si>
  <si>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</si>
  <si>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</si>
  <si>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</si>
  <si>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</si>
  <si>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</si>
  <si>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</si>
  <si>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</si>
  <si>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</si>
  <si>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Gegevens over de subsidievoorwaarden</t>
  </si>
  <si>
    <t>Aard van de aanvraag</t>
  </si>
  <si>
    <t>euro</t>
  </si>
  <si>
    <t>agentschap Onroerend Erfgoed</t>
  </si>
  <si>
    <t>VIPA</t>
  </si>
  <si>
    <t>VGC</t>
  </si>
  <si>
    <t>andere instantie:</t>
  </si>
  <si>
    <t>Vul het aantal bijkomende plaatsen in dat wordt gecreëerd via dit infrastructuurproject.</t>
  </si>
  <si>
    <t>Berekening van de fysische norm</t>
  </si>
  <si>
    <t>Vul het aantal personeelsleden in die minstens een halve opdracht vervullen.</t>
  </si>
  <si>
    <t>m²</t>
  </si>
  <si>
    <t>totaal</t>
  </si>
  <si>
    <t>Toegelaten oppervlakte voor genormeerde omgevingswerken</t>
  </si>
  <si>
    <t>fietsenbergplaats</t>
  </si>
  <si>
    <t>parkeer- en manoeuvreerruimte</t>
  </si>
  <si>
    <t>Berekening van de bestaande bruto-oppervlakte</t>
  </si>
  <si>
    <t>bruto-oppervlakte</t>
  </si>
  <si>
    <t>bouwjaar</t>
  </si>
  <si>
    <t>in aanmerking te nemen bruto-oppervlakte</t>
  </si>
  <si>
    <t>gesubsidieerd door AGION</t>
  </si>
  <si>
    <t>Hier vindt u de bruto-oppervlakte van de schoolgebouwen die in aanmerking wordt genomen.</t>
  </si>
  <si>
    <t>stookplaats 1</t>
  </si>
  <si>
    <t>stookplaats 2</t>
  </si>
  <si>
    <t>hoogspanningscabine</t>
  </si>
  <si>
    <t>machinekamer</t>
  </si>
  <si>
    <t>opslagplaats brandstof</t>
  </si>
  <si>
    <t>andere technische lokalen</t>
  </si>
  <si>
    <t>Vul de bruto-oppervlakte in van de genormeerde omgeving die behouden wordt.</t>
  </si>
  <si>
    <t>kostprijs</t>
  </si>
  <si>
    <t>technische lokalen</t>
  </si>
  <si>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</si>
  <si>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</si>
  <si>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</si>
  <si>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</si>
  <si>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Berekening van de totale kostprijs</t>
  </si>
  <si>
    <t>Vul de kostprijs van de afbraakwerken en de eerste uitrusting in.</t>
  </si>
  <si>
    <t>afbraakwerken</t>
  </si>
  <si>
    <t>verbouwing genormeerde omgevingswerken</t>
  </si>
  <si>
    <t>Vergelijkingstabel</t>
  </si>
  <si>
    <t>In de onderstaande tabel vindt u een overzicht van de bestaande bruto-oppervlakte, de bruto-oppervlakte na de werken en de maximale bruto-oppervlakte.</t>
  </si>
  <si>
    <t>bestaande in aanmerking te nemen bruto-oppervlakte</t>
  </si>
  <si>
    <t>som van kolom 1 en 2</t>
  </si>
  <si>
    <t>maximaal toegelaten oppervlakte volgens de normen</t>
  </si>
  <si>
    <t>Bij te voegen bewijsstukken</t>
  </si>
  <si>
    <t>Kruis alle bewijsstukken aan die u bij dit formulier voegt.</t>
  </si>
  <si>
    <t>een gedetailleerde berekeningswijze van de bruto-oppervlakte</t>
  </si>
  <si>
    <t>Ondertekening</t>
  </si>
  <si>
    <t>datum</t>
  </si>
  <si>
    <t>handtekening</t>
  </si>
  <si>
    <t>functie</t>
  </si>
  <si>
    <t>Aan wie bezorgt u dit formulier?</t>
  </si>
  <si>
    <t>Bezorg zowel de Excelversie als een ingescande ondertekende versie.</t>
  </si>
  <si>
    <t>Oppervlakte en kostprijs van het aan te kopen gebouw</t>
  </si>
  <si>
    <t>aantal cursisten studierichting muziek, woordkunst of dans</t>
  </si>
  <si>
    <t>aantal cursisten studierichting beeldende kunst</t>
  </si>
  <si>
    <t>totaal aantal cursisten</t>
  </si>
  <si>
    <t>eerste uitrusting</t>
  </si>
  <si>
    <t>Oppervlakte en kostprijs van de eventuele werken na aankoop</t>
  </si>
  <si>
    <t>cursisten</t>
  </si>
  <si>
    <t>Subsidieaanvraag voor de aankoop van een gebouw voor het deeltijds kunstonderwijs</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</si>
  <si>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</si>
  <si>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de aankoop van een gebouw voor het deeltijds kunstonderwijs.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</si>
  <si>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</si>
  <si>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</si>
  <si>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</si>
  <si>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</si>
  <si>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</si>
  <si>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</si>
  <si>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</si>
  <si>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</si>
  <si>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</si>
  <si>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</si>
  <si>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</si>
  <si>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datum verkoopovereenkomst</t>
  </si>
  <si>
    <t>Dient u deze subsidieaanvraag samen met een andere inrichtende macht in?</t>
  </si>
  <si>
    <r>
      <t>ja.</t>
    </r>
    <r>
      <rPr>
        <i/>
        <sz val="10"/>
        <rFont val="Calibri"/>
        <family val="2"/>
        <scheme val="minor"/>
      </rPr>
      <t xml:space="preserve"> Ga naar vraag 10.</t>
    </r>
  </si>
  <si>
    <r>
      <t>nee.</t>
    </r>
    <r>
      <rPr>
        <i/>
        <sz val="10"/>
        <rFont val="Calibri"/>
        <family val="2"/>
        <scheme val="minor"/>
      </rPr>
      <t xml:space="preserve"> Ga naar vraag 11.</t>
    </r>
  </si>
  <si>
    <t>AGION beschouwt de coördinerende inrichtende macht als eerste aanspreekpunt voor dit dossier. Als u met een andere inrichtende macht een dossier indient, fungeert een van de twee inrichtende machten als coördinerende inrichtende macht.</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</si>
  <si>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</si>
  <si>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</si>
  <si>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</si>
  <si>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</si>
  <si>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</si>
  <si>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</si>
  <si>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</si>
  <si>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</si>
  <si>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</si>
  <si>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In vraag 18 specificeert u de werken die na de aankoop uitgevoerd zullen worden.  Om een subsidie aan te vragen voor die werken, dient u een apart formulier in. U volgt daarbij de standaardprocedure voor de aanvraag van een subsidie voor infrastructuurwerken.</t>
  </si>
  <si>
    <t xml:space="preserve">nee </t>
  </si>
  <si>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</si>
  <si>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</si>
  <si>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</si>
  <si>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</si>
  <si>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21.</t>
    </r>
  </si>
  <si>
    <r>
      <t xml:space="preserve">nee. </t>
    </r>
    <r>
      <rPr>
        <i/>
        <sz val="10"/>
        <rFont val="Calibri"/>
        <family val="2"/>
        <scheme val="minor"/>
      </rPr>
      <t>Ga naar vraag 22.</t>
    </r>
  </si>
  <si>
    <t>Welke andere overheden kennen subsidies toe aan het project?</t>
  </si>
  <si>
    <t>OVAM</t>
  </si>
  <si>
    <t>Worden er voor deze vestigingsplaats bijkomend plaatsen gecreëerd via dit infrastructuurproject, ten opzichte van het aantal cursisten dat momenteel op deze vestigingsplaats is ingeschreven?</t>
  </si>
  <si>
    <r>
      <t>ja.</t>
    </r>
    <r>
      <rPr>
        <i/>
        <sz val="10"/>
        <rFont val="Calibri"/>
        <family val="2"/>
        <scheme val="minor"/>
      </rPr>
      <t xml:space="preserve"> Ga naar vraag 23.</t>
    </r>
  </si>
  <si>
    <r>
      <t xml:space="preserve">nee. </t>
    </r>
    <r>
      <rPr>
        <i/>
        <sz val="10"/>
        <rFont val="Calibri"/>
        <family val="2"/>
        <scheme val="minor"/>
      </rPr>
      <t>Ga naar vraag 24.</t>
    </r>
  </si>
  <si>
    <t>bijkomende plaatsen</t>
  </si>
  <si>
    <t>Hoeveel cursisten zullen de nieuwe of vernieuwde infrastructuur gebruiken?</t>
  </si>
  <si>
    <t>Vul het huidige aantal cursisten in van de vestigingsplaats die zal gebruikmaken van het aan te kopen gebouw.</t>
  </si>
  <si>
    <t>Op www.agion.be vindt u de tellingsdatum die u moet gebruiken.</t>
  </si>
  <si>
    <t>Vul het aantal cursisten en personeelsleden in die met de fiets of bromfiets naar school komen.</t>
  </si>
  <si>
    <t>cursisten en personeelsleden</t>
  </si>
  <si>
    <t>personeelsleden</t>
  </si>
  <si>
    <t>Hieronder vindt u de berekening van de maximale bruto-oppervlakte van het schoolgebouw en de genormeerde omgevingswerken op basis van de gegevens die u hebt ingevuld bij vraag 25 tot en met 27.</t>
  </si>
  <si>
    <t>Toegelaten oppervlakte voor gebouwen voor deeltijds kunstonderwijs</t>
  </si>
  <si>
    <t>studierichting muziek, woordkunst of dans</t>
  </si>
  <si>
    <t>studierichting beeldende kunst</t>
  </si>
  <si>
    <t>totaal schoolgebouwen</t>
  </si>
  <si>
    <t>De bruto-oppervlakte van een gebouw is het geheel van de bruto-oppervlakten van alle vloerniveaus. Meer informatie daarover vindt u op www.agion.be. Voeg de berekeningswijze van de bruto-oppervlakte bij dit formulier.</t>
  </si>
  <si>
    <t>Vul  de gebouwcode, het bouwjaar en de bruto-oppervlakte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</si>
  <si>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</si>
  <si>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</si>
  <si>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</si>
  <si>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t>gebouw-
code</t>
  </si>
  <si>
    <t>Vul de bruto-oppervlakte in van de bestaande technische lokalen die behouden worden.</t>
  </si>
  <si>
    <t xml:space="preserve">Vul de kostprijs en de bruto-oppervlakte in. </t>
  </si>
  <si>
    <t>schoollokalen</t>
  </si>
  <si>
    <t xml:space="preserve">Als u lokalen, of een deel ervan, afbreekt of aan de bestemming onttrekt, vul dan voor elk gebouw het bouwjaar en de bruto-oppervlakte in die wordt afgebroken of die aan de bestemming onttrokken wordt. </t>
  </si>
  <si>
    <t>Hier vindt u de bruto-oppervlakte van de gebouwen die in aanmerking wordt genomen.</t>
  </si>
  <si>
    <t>Hier vindt u de bruto-oppervlakte van de omgevingswerken die in aanmerking wordt genomen.</t>
  </si>
  <si>
    <t>gebouwen deeltijds kunstonderwijs</t>
  </si>
  <si>
    <t>Voeg bij dit formulier een gedetailleerd becijferd bestek van de werken na de aankoop van het gebouw.</t>
  </si>
  <si>
    <t>kostprijs aan te kopen gebouw</t>
  </si>
  <si>
    <t>verbouwing gebouwen deeltijds kunstonderwijs</t>
  </si>
  <si>
    <t>waarvan technische lokalen</t>
  </si>
  <si>
    <t xml:space="preserve"> niet-genormeerde omgevingswerken</t>
  </si>
  <si>
    <t>bruto- oppervlakte aan te kopen gebouw</t>
  </si>
  <si>
    <t>Verzamel de bewijsstukken die u voor de beantwoording van vraag 8, 16, 20, 29 en 44 bij dit formulier moet voegen.</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</si>
  <si>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</si>
  <si>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</si>
  <si>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</si>
  <si>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</si>
  <si>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</si>
  <si>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</si>
  <si>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een kopie van de publicatie van de notariële aankondiging van de openbare verkoping</t>
  </si>
  <si>
    <t>een beschrijving van de voorwaarden voor samenwerking met andere overheden en publieke actoren</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</si>
  <si>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</si>
  <si>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</si>
  <si>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</si>
  <si>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</si>
  <si>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</si>
  <si>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 xml:space="preserve">Vul de onderstaande verklaring in. 
Ik bevestig dat alle gegevens in dit formulier naar waarheid ingevuld zijn. 
</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</si>
  <si>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</si>
  <si>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</si>
  <si>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</si>
  <si>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r>
      <t xml:space="preserve">Vul de bruto-oppervlakte en de kostprijs in van de omgeving bij het aan te kopen gebouw.
</t>
    </r>
    <r>
      <rPr>
        <i/>
        <sz val="10"/>
        <rFont val="Calibri"/>
        <family val="2"/>
        <scheme val="minor"/>
      </rPr>
      <t xml:space="preserve">U hoeft deze vraag alleen in te vullen als het de aankoop betreft van een bestaand schoolgebouw. </t>
    </r>
  </si>
  <si>
    <r>
      <t xml:space="preserve">Als u omgevingswerken, of een deel ervan, afbreekt of aan de bestemming onttrekt,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</si>
  <si>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t>Voor de technische lokalen hoeft u geen aparte kostprijs in te vullen. Die wordt automatisch berekend op basis van de oppervlakte die u invult voor de technische lokalen.</t>
  </si>
  <si>
    <t>Alleen als u bij vraag 31 of 39 een bruto-oppervlakte hebt ingevuld voor een schoolgebouw dat volledig of gedeeltelijk afgebroken zal worden, vult u de kostprijs van de afbraakwerken in.
Op basis van de gegevens die u hebt ingevuld bij vraag 35 tot en met 43 en de kostprijs van de afbraakwerken en de eerste uitrusting die u invult, zal de totale kostprijs van uw  project automatisch berekend worden.</t>
  </si>
  <si>
    <t>AGION-5714 - 221208</t>
  </si>
  <si>
    <r>
      <t>ja.</t>
    </r>
    <r>
      <rPr>
        <i/>
        <sz val="10"/>
        <rFont val="Calibri"/>
        <family val="2"/>
        <scheme val="minor"/>
      </rPr>
      <t xml:space="preserve"> </t>
    </r>
  </si>
  <si>
    <r>
      <t>nee.</t>
    </r>
    <r>
      <rPr>
        <i/>
        <sz val="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</si>
</sst>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23"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sz val="9"/>
      <name val="Calibri"/>
      <family val="2"/>
      <scheme val="minor"/>
    </font>
    <font>
      <i/>
      <u/>
      <sz val="10"/>
      <color theme="10"/>
      <name val="Calibri"/>
      <family val="2"/>
      <scheme val="minor"/>
    </font>
    <font>
      <sz val="10"/>
      <color rgb="FFFF0000"/>
      <name val="Calibri"/>
      <family val="2"/>
      <scheme val="minor"/>
    </font>
    <font>
      <i/>
      <sz val="10"/>
      <color theme="10"/>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24994659260841701"/>
        <bgColor indexed="64"/>
      </patternFill>
    </fill>
  </fills>
  <borders count="17">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s>
  <cellStyleXfs count="3">
    <xf numFmtId="0" fontId="0" fillId="0" borderId="0"/>
    <xf numFmtId="0" fontId="11" fillId="0" borderId="0" applyNumberFormat="0" applyFill="0" applyBorder="0" applyAlignment="0" applyProtection="0"/>
    <xf numFmtId="0" fontId="2" fillId="0" borderId="1"/>
  </cellStyleXfs>
  <cellXfs count="237">
    <xf numFmtId="0" fontId="0" fillId="0" borderId="0" xfId="0" applyFont="1" applyAlignment="1"/>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2" fontId="4" fillId="0" borderId="1" xfId="0" applyNumberFormat="1" applyFont="1" applyBorder="1" applyAlignment="1">
      <alignment vertical="center"/>
    </xf>
    <xf numFmtId="167" fontId="4" fillId="0" borderId="1" xfId="0" applyNumberFormat="1"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0" fontId="9" fillId="0" borderId="0" xfId="0" applyFont="1" applyAlignment="1">
      <alignment vertical="top"/>
    </xf>
    <xf numFmtId="0" fontId="1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vertical="center"/>
    </xf>
    <xf numFmtId="0" fontId="4" fillId="0" borderId="0" xfId="0" applyFont="1" applyAlignment="1">
      <alignment vertical="top"/>
    </xf>
    <xf numFmtId="166" fontId="4" fillId="0" borderId="1" xfId="0" applyNumberFormat="1" applyFont="1" applyBorder="1" applyAlignment="1" applyProtection="1">
      <alignment vertical="center"/>
      <protection locked="0"/>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19"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19" fillId="0" borderId="0" xfId="0" applyFont="1" applyAlignment="1">
      <alignment vertical="center"/>
    </xf>
    <xf numFmtId="0" fontId="3" fillId="0" borderId="0" xfId="0" applyFont="1" applyAlignment="1">
      <alignment horizontal="right" vertical="top"/>
    </xf>
    <xf numFmtId="0" fontId="4" fillId="0" borderId="13" xfId="0" applyFont="1" applyBorder="1" applyAlignment="1" applyProtection="1">
      <alignment vertical="center"/>
      <protection locked="0"/>
    </xf>
    <xf numFmtId="0" fontId="4" fillId="0" borderId="1" xfId="0" applyFont="1" applyBorder="1" applyAlignment="1" applyProtection="1">
      <alignment horizontal="left" vertical="center"/>
      <protection locked="0"/>
    </xf>
    <xf numFmtId="0" fontId="4" fillId="0" borderId="6" xfId="0" applyFont="1" applyBorder="1" applyAlignment="1">
      <alignment vertical="center"/>
    </xf>
    <xf numFmtId="1" fontId="4" fillId="2" borderId="14" xfId="0" applyNumberFormat="1" applyFont="1" applyFill="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 xfId="0" applyFont="1" applyBorder="1" applyAlignment="1">
      <alignment horizontal="right" vertical="center"/>
    </xf>
    <xf numFmtId="1" fontId="4" fillId="2" borderId="14" xfId="0" applyNumberFormat="1" applyFont="1" applyFill="1" applyBorder="1" applyAlignment="1" applyProtection="1">
      <alignment vertical="center"/>
      <protection locked="0"/>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21" fillId="0" borderId="0" xfId="0" applyFont="1" applyAlignment="1">
      <alignment vertical="center"/>
    </xf>
    <xf numFmtId="0" fontId="3" fillId="0" borderId="1" xfId="0" applyFont="1" applyBorder="1" applyAlignment="1">
      <alignment vertical="top"/>
    </xf>
    <xf numFmtId="0" fontId="4" fillId="0" borderId="0" xfId="0" applyFont="1" applyAlignment="1" applyProtection="1">
      <alignment vertical="center"/>
      <protection locked="0"/>
    </xf>
    <xf numFmtId="0" fontId="8" fillId="0" borderId="0" xfId="0" applyFont="1" applyAlignment="1">
      <alignment vertical="center"/>
    </xf>
    <xf numFmtId="0" fontId="11" fillId="0" borderId="0" xfId="1" applyAlignment="1">
      <alignment horizontal="justify" vertical="center" wrapText="1"/>
    </xf>
    <xf numFmtId="0" fontId="20" fillId="0" borderId="0" xfId="1"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vertical="top" wrapText="1"/>
    </xf>
    <xf numFmtId="0" fontId="5" fillId="0" borderId="0" xfId="0" applyFont="1" applyAlignment="1">
      <alignment vertical="top" wrapText="1"/>
    </xf>
    <xf numFmtId="0" fontId="17" fillId="0" borderId="1" xfId="1" applyFont="1" applyBorder="1" applyAlignment="1">
      <alignment horizontal="center" vertical="top"/>
    </xf>
    <xf numFmtId="0" fontId="17" fillId="0" borderId="1" xfId="1" applyFont="1" applyBorder="1" applyAlignment="1">
      <alignment vertical="center"/>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168" fontId="21" fillId="0" borderId="1" xfId="0" applyNumberFormat="1" applyFont="1" applyBorder="1" applyAlignment="1" applyProtection="1">
      <alignment vertical="center"/>
      <protection locked="0"/>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top" wrapText="1"/>
    </xf>
    <xf numFmtId="0" fontId="4" fillId="0" borderId="0" xfId="0" applyFont="1" applyAlignment="1" applyProtection="1">
      <alignment vertical="center"/>
      <protection hidden="1"/>
    </xf>
    <xf numFmtId="0" fontId="4" fillId="0" borderId="1" xfId="0" applyFont="1" applyBorder="1" applyAlignment="1" applyProtection="1">
      <alignment vertical="center"/>
      <protection hidden="1"/>
    </xf>
    <xf numFmtId="0" fontId="3" fillId="0" borderId="0" xfId="0" applyFont="1" applyAlignment="1">
      <alignment horizontal="center" vertical="top"/>
    </xf>
    <xf numFmtId="0" fontId="4" fillId="0" borderId="0" xfId="0" applyFont="1" applyAlignment="1">
      <alignment horizontal="right"/>
    </xf>
    <xf numFmtId="0" fontId="4" fillId="0" borderId="6" xfId="0" applyFont="1" applyBorder="1" applyAlignment="1">
      <alignment horizontal="right"/>
    </xf>
    <xf numFmtId="0" fontId="4" fillId="2" borderId="7" xfId="0" applyFont="1" applyFill="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4" fillId="0" borderId="0" xfId="0" applyFont="1" applyAlignment="1">
      <alignment horizontal="right" vertical="center"/>
    </xf>
    <xf numFmtId="0" fontId="4" fillId="2" borderId="2" xfId="0" applyFont="1" applyFill="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4" fillId="0" borderId="1" xfId="0" applyFont="1" applyBorder="1" applyAlignment="1">
      <alignment horizontal="right" vertical="top" wrapText="1"/>
    </xf>
    <xf numFmtId="0" fontId="4" fillId="0" borderId="0" xfId="0" applyFont="1" applyAlignment="1">
      <alignment vertical="center"/>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0" fontId="3"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vertical="center" wrapText="1"/>
    </xf>
    <xf numFmtId="0" fontId="10" fillId="4" borderId="0" xfId="0" applyFont="1" applyFill="1" applyAlignment="1">
      <alignment vertical="center"/>
    </xf>
    <xf numFmtId="0" fontId="20" fillId="0" borderId="0" xfId="1" applyFont="1" applyAlignment="1">
      <alignment vertical="center"/>
    </xf>
    <xf numFmtId="0" fontId="5" fillId="0" borderId="0" xfId="1" applyFont="1" applyAlignment="1">
      <alignment vertical="center" wrapText="1"/>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Alignment="1">
      <alignment horizontal="justify" vertical="center" wrapText="1"/>
    </xf>
    <xf numFmtId="0" fontId="3" fillId="0" borderId="0" xfId="0" applyFont="1" applyAlignment="1">
      <alignment vertical="center" wrapText="1"/>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left" vertical="top" wrapText="1"/>
    </xf>
    <xf numFmtId="0" fontId="4" fillId="0" borderId="1" xfId="0" applyFont="1" applyBorder="1" applyAlignment="1">
      <alignment vertical="center"/>
    </xf>
    <xf numFmtId="0" fontId="5" fillId="0" borderId="0" xfId="0" applyFont="1" applyAlignment="1">
      <alignment vertical="center" wrapText="1"/>
    </xf>
    <xf numFmtId="165" fontId="4" fillId="2" borderId="2"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protection locked="0"/>
    </xf>
    <xf numFmtId="165" fontId="4" fillId="2" borderId="4" xfId="0" applyNumberFormat="1" applyFont="1" applyFill="1" applyBorder="1" applyAlignment="1" applyProtection="1">
      <alignment vertical="center"/>
      <protection locked="0"/>
    </xf>
    <xf numFmtId="0" fontId="6" fillId="4" borderId="0" xfId="0" applyFont="1" applyFill="1" applyAlignment="1">
      <alignment vertical="center"/>
    </xf>
    <xf numFmtId="0" fontId="7"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justify" vertical="center" wrapText="1"/>
    </xf>
    <xf numFmtId="0" fontId="4" fillId="0" borderId="0" xfId="0" applyFont="1" applyAlignment="1">
      <alignment horizontal="justify" vertical="center"/>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5" fillId="0" borderId="0" xfId="0" applyFont="1" applyAlignment="1">
      <alignment horizontal="right" vertical="center" wrapText="1"/>
    </xf>
    <xf numFmtId="164" fontId="4" fillId="2" borderId="2" xfId="0" applyNumberFormat="1" applyFont="1" applyFill="1" applyBorder="1" applyAlignment="1" applyProtection="1">
      <alignment vertical="center"/>
      <protection locked="0"/>
    </xf>
    <xf numFmtId="164" fontId="4" fillId="2" borderId="3"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0" fontId="6" fillId="4" borderId="0" xfId="0" applyFont="1" applyFill="1" applyAlignment="1">
      <alignment vertical="center" wrapText="1"/>
    </xf>
    <xf numFmtId="0" fontId="7" fillId="0" borderId="0" xfId="0" applyFont="1" applyAlignment="1">
      <alignment vertical="center" wrapText="1"/>
    </xf>
    <xf numFmtId="164" fontId="4" fillId="0" borderId="3" xfId="0" applyNumberFormat="1" applyFont="1" applyBorder="1" applyAlignment="1">
      <alignment vertical="center"/>
    </xf>
    <xf numFmtId="0" fontId="4" fillId="0" borderId="6" xfId="0" applyFont="1" applyBorder="1" applyAlignment="1">
      <alignment horizontal="right" vertical="center"/>
    </xf>
    <xf numFmtId="0" fontId="4" fillId="0" borderId="5" xfId="0" applyFont="1" applyBorder="1" applyAlignment="1">
      <alignment vertical="center"/>
    </xf>
    <xf numFmtId="167" fontId="4" fillId="2" borderId="2" xfId="0" applyNumberFormat="1" applyFont="1" applyFill="1" applyBorder="1" applyAlignment="1" applyProtection="1">
      <alignment vertical="center"/>
      <protection locked="0"/>
    </xf>
    <xf numFmtId="167" fontId="4" fillId="2" borderId="3" xfId="0" applyNumberFormat="1" applyFont="1" applyFill="1" applyBorder="1" applyAlignment="1" applyProtection="1">
      <alignment vertical="center"/>
      <protection locked="0"/>
    </xf>
    <xf numFmtId="167" fontId="4" fillId="2" borderId="4" xfId="0" applyNumberFormat="1" applyFont="1" applyFill="1" applyBorder="1" applyAlignment="1" applyProtection="1">
      <alignment vertical="center"/>
      <protection locked="0"/>
    </xf>
    <xf numFmtId="0" fontId="3" fillId="0" borderId="0" xfId="0" applyFont="1" applyAlignment="1">
      <alignment vertical="top" wrapText="1"/>
    </xf>
    <xf numFmtId="0" fontId="3" fillId="0" borderId="0" xfId="0" applyFont="1"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left" vertical="center"/>
    </xf>
    <xf numFmtId="0" fontId="4" fillId="0" borderId="0" xfId="0" applyFont="1" applyAlignment="1">
      <alignment horizontal="left" vertical="center" wrapText="1"/>
    </xf>
    <xf numFmtId="0" fontId="5" fillId="0" borderId="0" xfId="0" applyFont="1" applyAlignment="1">
      <alignment vertical="top" wrapText="1"/>
    </xf>
    <xf numFmtId="0" fontId="3" fillId="0" borderId="0" xfId="0" applyFont="1" applyAlignment="1">
      <alignment horizontal="center" vertical="center" wrapText="1"/>
    </xf>
    <xf numFmtId="164" fontId="4" fillId="0" borderId="3" xfId="0" applyNumberFormat="1" applyFont="1" applyBorder="1" applyAlignment="1" applyProtection="1">
      <alignment vertical="center"/>
      <protection locked="0"/>
    </xf>
    <xf numFmtId="164" fontId="4" fillId="0" borderId="4" xfId="0" applyNumberFormat="1" applyFont="1" applyBorder="1" applyAlignment="1" applyProtection="1">
      <alignment vertical="center"/>
      <protection locked="0"/>
    </xf>
    <xf numFmtId="0" fontId="3" fillId="0" borderId="0" xfId="0" applyFont="1" applyAlignment="1">
      <alignment horizontal="left" vertical="center"/>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166" fontId="4" fillId="2" borderId="2" xfId="0" applyNumberFormat="1" applyFont="1" applyFill="1" applyBorder="1" applyAlignment="1" applyProtection="1">
      <alignment vertical="center"/>
      <protection locked="0"/>
    </xf>
    <xf numFmtId="166" fontId="4" fillId="2" borderId="3" xfId="0" applyNumberFormat="1" applyFont="1" applyFill="1" applyBorder="1" applyAlignment="1" applyProtection="1">
      <alignment vertical="center"/>
      <protection locked="0"/>
    </xf>
    <xf numFmtId="166" fontId="4" fillId="2" borderId="4" xfId="0" applyNumberFormat="1" applyFont="1" applyFill="1" applyBorder="1" applyAlignment="1" applyProtection="1">
      <alignment vertical="center"/>
      <protection locked="0"/>
    </xf>
    <xf numFmtId="1" fontId="4" fillId="2" borderId="2" xfId="0" applyNumberFormat="1" applyFont="1" applyFill="1" applyBorder="1" applyAlignment="1" applyProtection="1">
      <alignment vertical="center"/>
      <protection locked="0"/>
    </xf>
    <xf numFmtId="1" fontId="4" fillId="2" borderId="3" xfId="0" applyNumberFormat="1" applyFont="1" applyFill="1" applyBorder="1" applyAlignment="1" applyProtection="1">
      <alignment vertical="center"/>
      <protection locked="0"/>
    </xf>
    <xf numFmtId="1" fontId="4" fillId="2" borderId="4" xfId="0" applyNumberFormat="1" applyFont="1" applyFill="1" applyBorder="1" applyAlignment="1" applyProtection="1">
      <alignment vertical="center"/>
      <protection locked="0"/>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167" fontId="4" fillId="0" borderId="1" xfId="0" applyNumberFormat="1" applyFont="1" applyBorder="1" applyAlignment="1" applyProtection="1">
      <alignment vertical="center"/>
      <protection locked="0"/>
    </xf>
    <xf numFmtId="0" fontId="8" fillId="0" borderId="0" xfId="0" applyFont="1" applyAlignment="1">
      <alignment horizontal="right" vertical="center" wrapText="1"/>
    </xf>
    <xf numFmtId="164" fontId="4" fillId="0" borderId="2" xfId="0" applyNumberFormat="1" applyFont="1" applyBorder="1" applyAlignment="1" applyProtection="1">
      <alignment horizontal="center" vertical="center"/>
      <protection hidden="1"/>
    </xf>
    <xf numFmtId="164" fontId="4" fillId="0" borderId="3" xfId="0" applyNumberFormat="1" applyFont="1" applyBorder="1" applyAlignment="1" applyProtection="1">
      <alignment horizontal="center" vertical="center"/>
      <protection hidden="1"/>
    </xf>
    <xf numFmtId="164" fontId="4" fillId="0" borderId="4" xfId="0" applyNumberFormat="1" applyFont="1" applyBorder="1" applyAlignment="1" applyProtection="1">
      <alignment horizontal="center" vertical="center"/>
      <protection hidden="1"/>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0" fontId="5" fillId="0" borderId="1" xfId="2" applyFont="1" applyAlignment="1">
      <alignment horizontal="left" vertical="top" wrapText="1"/>
    </xf>
    <xf numFmtId="0" fontId="5" fillId="0" borderId="1" xfId="2" applyFont="1" applyAlignment="1">
      <alignment horizontal="left" vertical="top"/>
    </xf>
    <xf numFmtId="0" fontId="4" fillId="0" borderId="1" xfId="0" applyFont="1" applyBorder="1" applyAlignment="1">
      <alignment horizontal="left" vertical="center" wrapText="1"/>
    </xf>
    <xf numFmtId="0" fontId="3" fillId="2" borderId="0" xfId="0" applyFont="1" applyFill="1" applyAlignment="1">
      <alignment vertical="center"/>
    </xf>
    <xf numFmtId="0" fontId="4" fillId="0" borderId="0" xfId="0" applyFont="1" applyAlignment="1">
      <alignment horizontal="left" vertical="top" wrapText="1"/>
    </xf>
    <xf numFmtId="166" fontId="4" fillId="0" borderId="3" xfId="0" applyNumberFormat="1" applyFont="1" applyBorder="1" applyAlignment="1" applyProtection="1">
      <alignment vertical="center"/>
      <protection locked="0"/>
    </xf>
    <xf numFmtId="166" fontId="4" fillId="0" borderId="4" xfId="0" applyNumberFormat="1" applyFont="1" applyBorder="1" applyAlignment="1" applyProtection="1">
      <alignment vertical="center"/>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5" borderId="2" xfId="0" applyFont="1" applyFill="1" applyBorder="1" applyAlignment="1" applyProtection="1">
      <alignment horizontal="left" vertical="top"/>
      <protection locked="0"/>
    </xf>
    <xf numFmtId="0" fontId="4" fillId="5" borderId="3" xfId="0" applyFont="1" applyFill="1" applyBorder="1" applyAlignment="1" applyProtection="1">
      <alignment horizontal="left" vertical="top"/>
      <protection locked="0"/>
    </xf>
    <xf numFmtId="0" fontId="4" fillId="5" borderId="4" xfId="0" applyFont="1" applyFill="1" applyBorder="1" applyAlignment="1" applyProtection="1">
      <alignment horizontal="left" vertical="top"/>
      <protection locked="0"/>
    </xf>
    <xf numFmtId="1" fontId="3" fillId="0" borderId="1" xfId="0" applyNumberFormat="1" applyFont="1" applyBorder="1" applyAlignment="1" applyProtection="1">
      <alignment horizontal="left" vertical="center"/>
      <protection locked="0"/>
    </xf>
    <xf numFmtId="1" fontId="4" fillId="3" borderId="14" xfId="0" applyNumberFormat="1" applyFont="1" applyFill="1" applyBorder="1" applyAlignment="1" applyProtection="1">
      <alignment horizontal="center" vertical="center"/>
      <protection locked="0"/>
    </xf>
    <xf numFmtId="0" fontId="4" fillId="0" borderId="0" xfId="0" applyFont="1"/>
    <xf numFmtId="0" fontId="5" fillId="0" borderId="0" xfId="0" applyFont="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2" borderId="2"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3" borderId="2" xfId="0" applyFont="1" applyFill="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2" fillId="0" borderId="4" xfId="0" applyFont="1" applyBorder="1" applyAlignment="1" applyProtection="1">
      <alignment horizontal="right" vertical="center" wrapText="1"/>
      <protection locked="0"/>
    </xf>
    <xf numFmtId="0" fontId="4" fillId="2" borderId="2" xfId="0" applyFont="1" applyFill="1" applyBorder="1" applyAlignment="1" applyProtection="1">
      <alignment horizontal="left" vertical="center"/>
      <protection locked="0"/>
    </xf>
    <xf numFmtId="164" fontId="4" fillId="2" borderId="2" xfId="0" applyNumberFormat="1" applyFont="1" applyFill="1" applyBorder="1" applyAlignment="1" applyProtection="1">
      <alignment horizontal="right" vertical="center"/>
      <protection locked="0"/>
    </xf>
    <xf numFmtId="164" fontId="4" fillId="0" borderId="3" xfId="0" applyNumberFormat="1" applyFont="1" applyBorder="1" applyAlignment="1" applyProtection="1">
      <alignment horizontal="right" vertical="center"/>
      <protection locked="0"/>
    </xf>
    <xf numFmtId="164" fontId="4" fillId="0" borderId="4" xfId="0" applyNumberFormat="1" applyFont="1" applyBorder="1" applyAlignment="1" applyProtection="1">
      <alignment horizontal="right" vertical="center"/>
      <protection locked="0"/>
    </xf>
    <xf numFmtId="0" fontId="4" fillId="0" borderId="1" xfId="0" applyFont="1" applyBorder="1" applyAlignment="1">
      <alignment horizontal="right" vertical="center" wrapText="1"/>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0" borderId="0" xfId="0" applyFont="1" applyAlignment="1">
      <alignment horizontal="center" vertical="center"/>
    </xf>
    <xf numFmtId="0" fontId="18" fillId="0" borderId="0" xfId="0" applyFont="1" applyAlignment="1">
      <alignment horizontal="justify" vertical="center" wrapText="1"/>
    </xf>
    <xf numFmtId="0" fontId="3" fillId="0" borderId="0" xfId="0" applyFont="1" applyAlignment="1">
      <alignment horizontal="justify" vertical="center" wrapText="1"/>
    </xf>
    <xf numFmtId="0" fontId="5" fillId="0" borderId="0" xfId="0" applyFont="1" applyAlignment="1">
      <alignment horizontal="justify" vertical="top" wrapText="1"/>
    </xf>
    <xf numFmtId="0" fontId="4" fillId="0" borderId="0" xfId="0" applyFont="1" applyAlignment="1">
      <alignment horizontal="justify" vertical="top" wrapText="1"/>
    </xf>
    <xf numFmtId="0" fontId="20" fillId="0" borderId="0" xfId="1" applyFont="1" applyAlignment="1">
      <alignment horizontal="justify" vertical="top" wrapText="1"/>
    </xf>
    <xf numFmtId="0" fontId="13" fillId="0" borderId="0" xfId="0" applyFont="1" applyAlignment="1">
      <alignment horizontal="right" vertical="center"/>
    </xf>
    <xf numFmtId="0" fontId="5" fillId="0" borderId="0" xfId="0" applyFont="1" applyAlignment="1">
      <alignment horizontal="right" vertical="center"/>
    </xf>
    <xf numFmtId="0" fontId="16" fillId="0" borderId="0" xfId="0" applyFont="1" applyAlignment="1">
      <alignment vertical="center"/>
    </xf>
    <xf numFmtId="0" fontId="12" fillId="0" borderId="1" xfId="0" applyFont="1" applyBorder="1" applyAlignment="1">
      <alignment vertical="center" wrapText="1"/>
    </xf>
    <xf numFmtId="0" fontId="17" fillId="0" borderId="1" xfId="1" applyFont="1" applyBorder="1" applyAlignment="1">
      <alignment horizontal="center" vertical="top"/>
    </xf>
    <xf numFmtId="0" fontId="17" fillId="0" borderId="1" xfId="1" applyFont="1" applyBorder="1" applyAlignment="1">
      <alignment vertical="center"/>
    </xf>
    <xf numFmtId="168" fontId="4" fillId="0" borderId="7" xfId="0" applyNumberFormat="1" applyFont="1" applyBorder="1" applyAlignment="1" applyProtection="1">
      <alignment vertical="center"/>
      <protection locked="0"/>
    </xf>
    <xf numFmtId="168" fontId="4" fillId="0" borderId="8" xfId="0" applyNumberFormat="1" applyFont="1" applyBorder="1" applyAlignment="1" applyProtection="1">
      <alignment vertical="center"/>
      <protection locked="0"/>
    </xf>
    <xf numFmtId="168" fontId="4" fillId="0" borderId="9" xfId="0" applyNumberFormat="1" applyFont="1" applyBorder="1" applyAlignment="1" applyProtection="1">
      <alignment vertical="center"/>
      <protection locked="0"/>
    </xf>
    <xf numFmtId="168" fontId="4" fillId="0" borderId="10" xfId="0" applyNumberFormat="1" applyFont="1" applyBorder="1" applyAlignment="1" applyProtection="1">
      <alignment vertical="center"/>
      <protection locked="0"/>
    </xf>
    <xf numFmtId="168" fontId="4" fillId="0" borderId="11" xfId="0" applyNumberFormat="1" applyFont="1" applyBorder="1" applyAlignment="1" applyProtection="1">
      <alignment vertical="center"/>
      <protection locked="0"/>
    </xf>
    <xf numFmtId="168" fontId="4" fillId="0" borderId="12" xfId="0" applyNumberFormat="1" applyFont="1" applyBorder="1" applyAlignment="1" applyProtection="1">
      <alignment vertical="center"/>
      <protection locked="0"/>
    </xf>
    <xf numFmtId="0" fontId="18" fillId="0" borderId="0" xfId="0" applyFont="1" applyAlignment="1">
      <alignment horizontal="justify" vertical="center"/>
    </xf>
  </cellXfs>
  <cellStyles count="3">
    <cellStyle name="Hyperlink" xfId="1" builtinId="8"/>
    <cellStyle name="Standaard" xfId="0" builtinId="0"/>
    <cellStyle name="Standaard 2" xfId="2" xr:uid="{5D8046BF-1129-4D3F-B8C6-E33D6E0B75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517</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56</xdr:col>
      <xdr:colOff>0</xdr:colOff>
      <xdr:row>15</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123825</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41</xdr:row>
          <xdr:rowOff>0</xdr:rowOff>
        </xdr:from>
        <xdr:to>
          <xdr:col>2</xdr:col>
          <xdr:colOff>123825</xdr:colOff>
          <xdr:row>43</xdr:row>
          <xdr:rowOff>38100</xdr:rowOff>
        </xdr:to>
        <xdr:sp macro="" textlink="">
          <xdr:nvSpPr>
            <xdr:cNvPr id="1027" name="RB_Diko_Tru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114300</xdr:colOff>
          <xdr:row>44</xdr:row>
          <xdr:rowOff>38100</xdr:rowOff>
        </xdr:to>
        <xdr:sp macro="" textlink="">
          <xdr:nvSpPr>
            <xdr:cNvPr id="1028" name="RB_Diko_False"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141</xdr:row>
          <xdr:rowOff>0</xdr:rowOff>
        </xdr:from>
        <xdr:to>
          <xdr:col>2</xdr:col>
          <xdr:colOff>123825</xdr:colOff>
          <xdr:row>143</xdr:row>
          <xdr:rowOff>9525</xdr:rowOff>
        </xdr:to>
        <xdr:sp macro="" textlink="">
          <xdr:nvSpPr>
            <xdr:cNvPr id="1029" name="RB_CritRationalisatieProgr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142</xdr:row>
          <xdr:rowOff>152400</xdr:rowOff>
        </xdr:from>
        <xdr:to>
          <xdr:col>2</xdr:col>
          <xdr:colOff>123825</xdr:colOff>
          <xdr:row>144</xdr:row>
          <xdr:rowOff>161925</xdr:rowOff>
        </xdr:to>
        <xdr:sp macro="" textlink="">
          <xdr:nvSpPr>
            <xdr:cNvPr id="1030" name="RB_CritRationalisatieProgr_F"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33</xdr:row>
          <xdr:rowOff>180975</xdr:rowOff>
        </xdr:from>
        <xdr:to>
          <xdr:col>2</xdr:col>
          <xdr:colOff>123825</xdr:colOff>
          <xdr:row>36</xdr:row>
          <xdr:rowOff>0</xdr:rowOff>
        </xdr:to>
        <xdr:sp macro="" textlink="">
          <xdr:nvSpPr>
            <xdr:cNvPr id="1031" name="RB_Prov_Ant"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123825</xdr:colOff>
          <xdr:row>37</xdr:row>
          <xdr:rowOff>161925</xdr:rowOff>
        </xdr:to>
        <xdr:sp macro="" textlink="">
          <xdr:nvSpPr>
            <xdr:cNvPr id="1032" name="RB_Prov_BHG"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464</xdr:row>
          <xdr:rowOff>0</xdr:rowOff>
        </xdr:from>
        <xdr:to>
          <xdr:col>2</xdr:col>
          <xdr:colOff>123825</xdr:colOff>
          <xdr:row>466</xdr:row>
          <xdr:rowOff>9525</xdr:rowOff>
        </xdr:to>
        <xdr:sp macro="" textlink="">
          <xdr:nvSpPr>
            <xdr:cNvPr id="1033" name="Check Box 3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466</xdr:row>
          <xdr:rowOff>0</xdr:rowOff>
        </xdr:from>
        <xdr:to>
          <xdr:col>2</xdr:col>
          <xdr:colOff>123825</xdr:colOff>
          <xdr:row>468</xdr:row>
          <xdr:rowOff>9525</xdr:rowOff>
        </xdr:to>
        <xdr:sp macro="" textlink="">
          <xdr:nvSpPr>
            <xdr:cNvPr id="1034" name="Check Box 4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33</xdr:row>
          <xdr:rowOff>180975</xdr:rowOff>
        </xdr:from>
        <xdr:to>
          <xdr:col>16</xdr:col>
          <xdr:colOff>123825</xdr:colOff>
          <xdr:row>36</xdr:row>
          <xdr:rowOff>0</xdr:rowOff>
        </xdr:to>
        <xdr:sp macro="" textlink="">
          <xdr:nvSpPr>
            <xdr:cNvPr id="1035" name="RB_Prov_Lim"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161925</xdr:rowOff>
        </xdr:to>
        <xdr:sp macro="" textlink="">
          <xdr:nvSpPr>
            <xdr:cNvPr id="1036" name="RB_Prov_OV"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33</xdr:row>
          <xdr:rowOff>180975</xdr:rowOff>
        </xdr:from>
        <xdr:to>
          <xdr:col>30</xdr:col>
          <xdr:colOff>123825</xdr:colOff>
          <xdr:row>36</xdr:row>
          <xdr:rowOff>0</xdr:rowOff>
        </xdr:to>
        <xdr:sp macro="" textlink="">
          <xdr:nvSpPr>
            <xdr:cNvPr id="1037" name="RB_Prov_VB"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161925</xdr:rowOff>
        </xdr:to>
        <xdr:sp macro="" textlink="">
          <xdr:nvSpPr>
            <xdr:cNvPr id="1038" name="RB_Prov_W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0</xdr:rowOff>
        </xdr:to>
        <xdr:sp macro="" textlink="">
          <xdr:nvSpPr>
            <xdr:cNvPr id="1039" name="RB_OnderwijsNet_Prov"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0</xdr:rowOff>
        </xdr:to>
        <xdr:sp macro="" textlink="">
          <xdr:nvSpPr>
            <xdr:cNvPr id="1040" name="RB_OnderwijsNet_Gem"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468</xdr:row>
          <xdr:rowOff>0</xdr:rowOff>
        </xdr:from>
        <xdr:to>
          <xdr:col>2</xdr:col>
          <xdr:colOff>123825</xdr:colOff>
          <xdr:row>470</xdr:row>
          <xdr:rowOff>9525</xdr:rowOff>
        </xdr:to>
        <xdr:sp macro="" textlink="">
          <xdr:nvSpPr>
            <xdr:cNvPr id="1041" name="CB_BodemAttest"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470</xdr:row>
          <xdr:rowOff>0</xdr:rowOff>
        </xdr:from>
        <xdr:to>
          <xdr:col>2</xdr:col>
          <xdr:colOff>123825</xdr:colOff>
          <xdr:row>472</xdr:row>
          <xdr:rowOff>9525</xdr:rowOff>
        </xdr:to>
        <xdr:sp macro="" textlink="">
          <xdr:nvSpPr>
            <xdr:cNvPr id="1042" name="Check Box 51"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472</xdr:row>
          <xdr:rowOff>0</xdr:rowOff>
        </xdr:from>
        <xdr:to>
          <xdr:col>2</xdr:col>
          <xdr:colOff>123825</xdr:colOff>
          <xdr:row>474</xdr:row>
          <xdr:rowOff>9525</xdr:rowOff>
        </xdr:to>
        <xdr:sp macro="" textlink="">
          <xdr:nvSpPr>
            <xdr:cNvPr id="1043" name="CB_SitPlanAantekopenGeb"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474</xdr:row>
          <xdr:rowOff>0</xdr:rowOff>
        </xdr:from>
        <xdr:to>
          <xdr:col>2</xdr:col>
          <xdr:colOff>123825</xdr:colOff>
          <xdr:row>476</xdr:row>
          <xdr:rowOff>9525</xdr:rowOff>
        </xdr:to>
        <xdr:sp macro="" textlink="">
          <xdr:nvSpPr>
            <xdr:cNvPr id="1044" name="CB_Grondplannen"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476</xdr:row>
          <xdr:rowOff>0</xdr:rowOff>
        </xdr:from>
        <xdr:to>
          <xdr:col>2</xdr:col>
          <xdr:colOff>123825</xdr:colOff>
          <xdr:row>478</xdr:row>
          <xdr:rowOff>19050</xdr:rowOff>
        </xdr:to>
        <xdr:sp macro="" textlink="">
          <xdr:nvSpPr>
            <xdr:cNvPr id="1045" name="Check Box 54"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484</xdr:row>
          <xdr:rowOff>0</xdr:rowOff>
        </xdr:from>
        <xdr:to>
          <xdr:col>2</xdr:col>
          <xdr:colOff>123825</xdr:colOff>
          <xdr:row>486</xdr:row>
          <xdr:rowOff>9525</xdr:rowOff>
        </xdr:to>
        <xdr:sp macro="" textlink="">
          <xdr:nvSpPr>
            <xdr:cNvPr id="1046" name="CB_VerklInfra"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486</xdr:row>
          <xdr:rowOff>19050</xdr:rowOff>
        </xdr:from>
        <xdr:to>
          <xdr:col>2</xdr:col>
          <xdr:colOff>123825</xdr:colOff>
          <xdr:row>487</xdr:row>
          <xdr:rowOff>219075</xdr:rowOff>
        </xdr:to>
        <xdr:sp macro="" textlink="">
          <xdr:nvSpPr>
            <xdr:cNvPr id="1047" name="CB_UitgevoerdeWerken"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488</xdr:row>
          <xdr:rowOff>0</xdr:rowOff>
        </xdr:from>
        <xdr:to>
          <xdr:col>2</xdr:col>
          <xdr:colOff>123825</xdr:colOff>
          <xdr:row>490</xdr:row>
          <xdr:rowOff>9525</xdr:rowOff>
        </xdr:to>
        <xdr:sp macro="" textlink="">
          <xdr:nvSpPr>
            <xdr:cNvPr id="1048" name="Check Box 57"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490</xdr:row>
          <xdr:rowOff>28575</xdr:rowOff>
        </xdr:from>
        <xdr:to>
          <xdr:col>2</xdr:col>
          <xdr:colOff>123825</xdr:colOff>
          <xdr:row>491</xdr:row>
          <xdr:rowOff>228600</xdr:rowOff>
        </xdr:to>
        <xdr:sp macro="" textlink="">
          <xdr:nvSpPr>
            <xdr:cNvPr id="1049" name="CB_EindeHuurOfErfpacht"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478</xdr:row>
          <xdr:rowOff>0</xdr:rowOff>
        </xdr:from>
        <xdr:to>
          <xdr:col>2</xdr:col>
          <xdr:colOff>123825</xdr:colOff>
          <xdr:row>480</xdr:row>
          <xdr:rowOff>9525</xdr:rowOff>
        </xdr:to>
        <xdr:sp macro="" textlink="">
          <xdr:nvSpPr>
            <xdr:cNvPr id="1050" name="CB_BeschrSamenwerkinmod"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0</xdr:rowOff>
        </xdr:from>
        <xdr:to>
          <xdr:col>2</xdr:col>
          <xdr:colOff>123825</xdr:colOff>
          <xdr:row>98</xdr:row>
          <xdr:rowOff>0</xdr:rowOff>
        </xdr:to>
        <xdr:sp macro="" textlink="">
          <xdr:nvSpPr>
            <xdr:cNvPr id="1051" name="RB_Samen_Met_Andere_IM_Tru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98</xdr:row>
          <xdr:rowOff>0</xdr:rowOff>
        </xdr:from>
        <xdr:to>
          <xdr:col>2</xdr:col>
          <xdr:colOff>123825</xdr:colOff>
          <xdr:row>100</xdr:row>
          <xdr:rowOff>9525</xdr:rowOff>
        </xdr:to>
        <xdr:sp macro="" textlink="">
          <xdr:nvSpPr>
            <xdr:cNvPr id="1052" name="RB_Samen_Met_Andere_IM_Fals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102</xdr:row>
          <xdr:rowOff>495300</xdr:rowOff>
        </xdr:from>
        <xdr:to>
          <xdr:col>2</xdr:col>
          <xdr:colOff>123825</xdr:colOff>
          <xdr:row>103</xdr:row>
          <xdr:rowOff>180975</xdr:rowOff>
        </xdr:to>
        <xdr:sp macro="" textlink="">
          <xdr:nvSpPr>
            <xdr:cNvPr id="1053" name="RB_CoordinerendeMacht_Tru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104</xdr:row>
          <xdr:rowOff>0</xdr:rowOff>
        </xdr:from>
        <xdr:to>
          <xdr:col>2</xdr:col>
          <xdr:colOff>123825</xdr:colOff>
          <xdr:row>106</xdr:row>
          <xdr:rowOff>28575</xdr:rowOff>
        </xdr:to>
        <xdr:sp macro="" textlink="">
          <xdr:nvSpPr>
            <xdr:cNvPr id="1054" name="RB_CoordinerendeMacht_False"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135</xdr:row>
          <xdr:rowOff>0</xdr:rowOff>
        </xdr:from>
        <xdr:to>
          <xdr:col>2</xdr:col>
          <xdr:colOff>123825</xdr:colOff>
          <xdr:row>137</xdr:row>
          <xdr:rowOff>9525</xdr:rowOff>
        </xdr:to>
        <xdr:sp macro="" textlink="">
          <xdr:nvSpPr>
            <xdr:cNvPr id="1056" name="CB_Samen_Met_Andere_OI_Fals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149</xdr:row>
          <xdr:rowOff>9525</xdr:rowOff>
        </xdr:from>
        <xdr:to>
          <xdr:col>2</xdr:col>
          <xdr:colOff>47625</xdr:colOff>
          <xdr:row>150</xdr:row>
          <xdr:rowOff>0</xdr:rowOff>
        </xdr:to>
        <xdr:sp macro="" textlink="">
          <xdr:nvSpPr>
            <xdr:cNvPr id="1057" name="CB_OpenbareVerkoop_T"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151</xdr:row>
          <xdr:rowOff>0</xdr:rowOff>
        </xdr:from>
        <xdr:to>
          <xdr:col>2</xdr:col>
          <xdr:colOff>123825</xdr:colOff>
          <xdr:row>152</xdr:row>
          <xdr:rowOff>57150</xdr:rowOff>
        </xdr:to>
        <xdr:sp macro="" textlink="">
          <xdr:nvSpPr>
            <xdr:cNvPr id="1058" name="CB_OpenbareVerkoop_F"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158</xdr:row>
          <xdr:rowOff>180975</xdr:rowOff>
        </xdr:from>
        <xdr:to>
          <xdr:col>2</xdr:col>
          <xdr:colOff>123825</xdr:colOff>
          <xdr:row>161</xdr:row>
          <xdr:rowOff>28575</xdr:rowOff>
        </xdr:to>
        <xdr:sp macro="" textlink="">
          <xdr:nvSpPr>
            <xdr:cNvPr id="1059" name="CB_VerbouwingswerkenNaAankoop_F"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193</xdr:row>
          <xdr:rowOff>371475</xdr:rowOff>
        </xdr:from>
        <xdr:to>
          <xdr:col>2</xdr:col>
          <xdr:colOff>123825</xdr:colOff>
          <xdr:row>196</xdr:row>
          <xdr:rowOff>9525</xdr:rowOff>
        </xdr:to>
        <xdr:sp macro="" textlink="">
          <xdr:nvSpPr>
            <xdr:cNvPr id="1060" name="RB_SamenWerking_OV_PS_Tru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195</xdr:row>
          <xdr:rowOff>152400</xdr:rowOff>
        </xdr:from>
        <xdr:to>
          <xdr:col>2</xdr:col>
          <xdr:colOff>123825</xdr:colOff>
          <xdr:row>198</xdr:row>
          <xdr:rowOff>0</xdr:rowOff>
        </xdr:to>
        <xdr:sp macro="" textlink="">
          <xdr:nvSpPr>
            <xdr:cNvPr id="1061" name="RB_SamenWerking_OV_PS_Fals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199</xdr:row>
          <xdr:rowOff>152400</xdr:rowOff>
        </xdr:from>
        <xdr:to>
          <xdr:col>2</xdr:col>
          <xdr:colOff>123825</xdr:colOff>
          <xdr:row>201</xdr:row>
          <xdr:rowOff>9525</xdr:rowOff>
        </xdr:to>
        <xdr:sp macro="" textlink="">
          <xdr:nvSpPr>
            <xdr:cNvPr id="1062" name="CB_Dienst_Onr_Erfgoed"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200</xdr:row>
          <xdr:rowOff>152400</xdr:rowOff>
        </xdr:from>
        <xdr:to>
          <xdr:col>2</xdr:col>
          <xdr:colOff>123825</xdr:colOff>
          <xdr:row>202</xdr:row>
          <xdr:rowOff>171450</xdr:rowOff>
        </xdr:to>
        <xdr:sp macro="" textlink="">
          <xdr:nvSpPr>
            <xdr:cNvPr id="1063" name="CB_VIPA"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202</xdr:row>
          <xdr:rowOff>152400</xdr:rowOff>
        </xdr:from>
        <xdr:to>
          <xdr:col>2</xdr:col>
          <xdr:colOff>123825</xdr:colOff>
          <xdr:row>205</xdr:row>
          <xdr:rowOff>0</xdr:rowOff>
        </xdr:to>
        <xdr:sp macro="" textlink="">
          <xdr:nvSpPr>
            <xdr:cNvPr id="1064" name="CB_VGC"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207</xdr:row>
          <xdr:rowOff>0</xdr:rowOff>
        </xdr:from>
        <xdr:to>
          <xdr:col>2</xdr:col>
          <xdr:colOff>123825</xdr:colOff>
          <xdr:row>209</xdr:row>
          <xdr:rowOff>28575</xdr:rowOff>
        </xdr:to>
        <xdr:sp macro="" textlink="">
          <xdr:nvSpPr>
            <xdr:cNvPr id="1065" name="CB_Andere_Overheden"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306</xdr:row>
          <xdr:rowOff>0</xdr:rowOff>
        </xdr:from>
        <xdr:to>
          <xdr:col>35</xdr:col>
          <xdr:colOff>38100</xdr:colOff>
          <xdr:row>307</xdr:row>
          <xdr:rowOff>38100</xdr:rowOff>
        </xdr:to>
        <xdr:sp macro="" textlink="">
          <xdr:nvSpPr>
            <xdr:cNvPr id="1066" name="CB_GebAfgebrOntrGesubAGIOnGeb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479</xdr:row>
          <xdr:rowOff>152400</xdr:rowOff>
        </xdr:from>
        <xdr:to>
          <xdr:col>2</xdr:col>
          <xdr:colOff>123825</xdr:colOff>
          <xdr:row>481</xdr:row>
          <xdr:rowOff>171450</xdr:rowOff>
        </xdr:to>
        <xdr:sp macro="" textlink="">
          <xdr:nvSpPr>
            <xdr:cNvPr id="1067" name="CB_BewijsstukBerekBrutoOpp"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470</xdr:row>
          <xdr:rowOff>0</xdr:rowOff>
        </xdr:from>
        <xdr:to>
          <xdr:col>2</xdr:col>
          <xdr:colOff>123825</xdr:colOff>
          <xdr:row>472</xdr:row>
          <xdr:rowOff>9525</xdr:rowOff>
        </xdr:to>
        <xdr:sp macro="" textlink="">
          <xdr:nvSpPr>
            <xdr:cNvPr id="1068" name="CB_BeschrijvingGebouwen"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464</xdr:row>
          <xdr:rowOff>0</xdr:rowOff>
        </xdr:from>
        <xdr:to>
          <xdr:col>2</xdr:col>
          <xdr:colOff>123825</xdr:colOff>
          <xdr:row>466</xdr:row>
          <xdr:rowOff>9525</xdr:rowOff>
        </xdr:to>
        <xdr:sp macro="" textlink="">
          <xdr:nvSpPr>
            <xdr:cNvPr id="1069" name="CB_Verkoopovereenkomst"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466</xdr:row>
          <xdr:rowOff>0</xdr:rowOff>
        </xdr:from>
        <xdr:to>
          <xdr:col>2</xdr:col>
          <xdr:colOff>123825</xdr:colOff>
          <xdr:row>468</xdr:row>
          <xdr:rowOff>9525</xdr:rowOff>
        </xdr:to>
        <xdr:sp macro="" textlink="">
          <xdr:nvSpPr>
            <xdr:cNvPr id="1070" name="CB_KadastraalPlanEnLegger"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488</xdr:row>
          <xdr:rowOff>0</xdr:rowOff>
        </xdr:from>
        <xdr:to>
          <xdr:col>2</xdr:col>
          <xdr:colOff>123825</xdr:colOff>
          <xdr:row>490</xdr:row>
          <xdr:rowOff>9525</xdr:rowOff>
        </xdr:to>
        <xdr:sp macro="" textlink="">
          <xdr:nvSpPr>
            <xdr:cNvPr id="1071" name="CB_HuurOfErfpacht"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476</xdr:row>
          <xdr:rowOff>0</xdr:rowOff>
        </xdr:from>
        <xdr:to>
          <xdr:col>2</xdr:col>
          <xdr:colOff>123825</xdr:colOff>
          <xdr:row>478</xdr:row>
          <xdr:rowOff>19050</xdr:rowOff>
        </xdr:to>
        <xdr:sp macro="" textlink="">
          <xdr:nvSpPr>
            <xdr:cNvPr id="1072" name="CB_PublOpenbVerkoop"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210</xdr:row>
          <xdr:rowOff>371475</xdr:rowOff>
        </xdr:from>
        <xdr:to>
          <xdr:col>2</xdr:col>
          <xdr:colOff>123825</xdr:colOff>
          <xdr:row>214</xdr:row>
          <xdr:rowOff>38100</xdr:rowOff>
        </xdr:to>
        <xdr:sp macro="" textlink="">
          <xdr:nvSpPr>
            <xdr:cNvPr id="1073" name="CB_BijkomendePlaatsen_True"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212</xdr:row>
          <xdr:rowOff>152400</xdr:rowOff>
        </xdr:from>
        <xdr:to>
          <xdr:col>2</xdr:col>
          <xdr:colOff>123825</xdr:colOff>
          <xdr:row>215</xdr:row>
          <xdr:rowOff>28575</xdr:rowOff>
        </xdr:to>
        <xdr:sp macro="" textlink="">
          <xdr:nvSpPr>
            <xdr:cNvPr id="1074" name="CB_BijkomendePlaatsen_False"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154</xdr:row>
          <xdr:rowOff>0</xdr:rowOff>
        </xdr:from>
        <xdr:to>
          <xdr:col>2</xdr:col>
          <xdr:colOff>38100</xdr:colOff>
          <xdr:row>155</xdr:row>
          <xdr:rowOff>9525</xdr:rowOff>
        </xdr:to>
        <xdr:sp macro="" textlink="">
          <xdr:nvSpPr>
            <xdr:cNvPr id="1075" name="CB_VerbouwingswerkenNaAankoop_T"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482</xdr:row>
          <xdr:rowOff>0</xdr:rowOff>
        </xdr:from>
        <xdr:to>
          <xdr:col>2</xdr:col>
          <xdr:colOff>123825</xdr:colOff>
          <xdr:row>484</xdr:row>
          <xdr:rowOff>19050</xdr:rowOff>
        </xdr:to>
        <xdr:sp macro="" textlink="">
          <xdr:nvSpPr>
            <xdr:cNvPr id="1076" name="CB_BestekNaAankoop"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133</xdr:row>
          <xdr:rowOff>0</xdr:rowOff>
        </xdr:from>
        <xdr:to>
          <xdr:col>2</xdr:col>
          <xdr:colOff>114300</xdr:colOff>
          <xdr:row>136</xdr:row>
          <xdr:rowOff>0</xdr:rowOff>
        </xdr:to>
        <xdr:sp macro="" textlink="">
          <xdr:nvSpPr>
            <xdr:cNvPr id="1077" name="CB_Samen_Met_Andere_OI_Tru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204</xdr:row>
          <xdr:rowOff>161925</xdr:rowOff>
        </xdr:from>
        <xdr:to>
          <xdr:col>2</xdr:col>
          <xdr:colOff>104775</xdr:colOff>
          <xdr:row>207</xdr:row>
          <xdr:rowOff>19050</xdr:rowOff>
        </xdr:to>
        <xdr:sp macro="" textlink="">
          <xdr:nvSpPr>
            <xdr:cNvPr id="1078" name="CB_OVAM"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304</xdr:row>
          <xdr:rowOff>9525</xdr:rowOff>
        </xdr:from>
        <xdr:to>
          <xdr:col>35</xdr:col>
          <xdr:colOff>38100</xdr:colOff>
          <xdr:row>306</xdr:row>
          <xdr:rowOff>9525</xdr:rowOff>
        </xdr:to>
        <xdr:sp macro="" textlink="">
          <xdr:nvSpPr>
            <xdr:cNvPr id="1079" name="CB_GebAfgebrOntrGesubAGIOnGeb1"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2" Type="http://schemas.openxmlformats.org/officeDocument/2006/relationships/hyperlink" Target="http://www.agion.be/"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54" Type="http://schemas.openxmlformats.org/officeDocument/2006/relationships/ctrlProp" Target="../ctrlProps/ctrlProp47.xml"/><Relationship Id="rId1" Type="http://schemas.openxmlformats.org/officeDocument/2006/relationships/hyperlink" Target="mailto:info@agion.be"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8" Type="http://schemas.openxmlformats.org/officeDocument/2006/relationships/ctrlProp" Target="../ctrlProps/ctrlProp51.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4" Type="http://schemas.openxmlformats.org/officeDocument/2006/relationships/hyperlink" Target="http://www.agion.be/"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8" Type="http://schemas.openxmlformats.org/officeDocument/2006/relationships/ctrlProp" Target="../ctrlProps/ctrlProp1.xml"/><Relationship Id="rId51" Type="http://schemas.openxmlformats.org/officeDocument/2006/relationships/ctrlProp" Target="../ctrlProps/ctrlProp44.xml"/><Relationship Id="rId3" Type="http://schemas.openxmlformats.org/officeDocument/2006/relationships/hyperlink" Target="mailto:rf@agion.b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E517"/>
  <sheetViews>
    <sheetView tabSelected="1" workbookViewId="0">
      <selection activeCell="C107" sqref="C107"/>
    </sheetView>
  </sheetViews>
  <sheetFormatPr defaultColWidth="0" defaultRowHeight="15" customHeight="1" zeroHeight="1" x14ac:dyDescent="0.2"/>
  <cols>
    <col min="1" max="1" width="3" customWidth="1"/>
    <col min="2" max="3" width="2.140625" customWidth="1"/>
    <col min="4" max="4" width="2.85546875" customWidth="1"/>
    <col min="5" max="5" width="3" customWidth="1"/>
    <col min="6" max="18" width="2.140625" customWidth="1"/>
    <col min="19" max="19" width="2.42578125" customWidth="1"/>
    <col min="20" max="42" width="2.140625" customWidth="1"/>
    <col min="43" max="43" width="10.140625" hidden="1" customWidth="1"/>
    <col min="44" max="44" width="2.140625" customWidth="1"/>
    <col min="45" max="56" width="2.140625" hidden="1" customWidth="1"/>
    <col min="57" max="57" width="0" hidden="1" customWidth="1"/>
    <col min="58" max="16384" width="14.42578125" hidden="1"/>
  </cols>
  <sheetData>
    <row r="1" spans="1:56" ht="2.25" customHeight="1" x14ac:dyDescent="0.2">
      <c r="A1" s="14"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
      <c r="AV1" s="1"/>
      <c r="AW1" s="1"/>
      <c r="AX1" s="1"/>
      <c r="AY1" s="1"/>
      <c r="AZ1" s="1"/>
      <c r="BA1" s="1"/>
      <c r="BB1" s="1"/>
      <c r="BC1" s="1"/>
      <c r="BD1" s="1"/>
    </row>
    <row r="2" spans="1:56" ht="15" customHeight="1" x14ac:dyDescent="0.2">
      <c r="A2" s="28"/>
      <c r="B2" s="227" t="s">
        <v>111</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4" t="s">
        <v>205</v>
      </c>
      <c r="AH2" s="224"/>
      <c r="AI2" s="224"/>
      <c r="AJ2" s="224"/>
      <c r="AK2" s="224"/>
      <c r="AL2" s="224"/>
      <c r="AM2" s="224"/>
      <c r="AN2" s="224"/>
      <c r="AO2" s="224"/>
      <c r="AP2" s="224"/>
      <c r="AQ2" s="17"/>
      <c r="AR2" s="17"/>
      <c r="AS2" s="17"/>
      <c r="AT2" s="17"/>
      <c r="AU2" s="1"/>
      <c r="AV2" s="1"/>
      <c r="AW2" s="1"/>
      <c r="AX2" s="1"/>
      <c r="AY2" s="1"/>
      <c r="AZ2" s="1"/>
      <c r="BA2" s="1"/>
      <c r="BB2" s="1"/>
      <c r="BC2" s="1"/>
      <c r="BD2" s="1"/>
    </row>
    <row r="3" spans="1:56" ht="15" customHeight="1" x14ac:dyDescent="0.2">
      <c r="A3" s="28"/>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9"/>
      <c r="AH3" s="29"/>
      <c r="AI3" s="30"/>
      <c r="AJ3" s="30"/>
      <c r="AK3" s="30"/>
      <c r="AL3" s="30"/>
      <c r="AM3" s="30"/>
      <c r="AN3" s="30"/>
      <c r="AO3" s="30"/>
      <c r="AP3" s="30"/>
      <c r="AQ3" s="17"/>
      <c r="AR3" s="17"/>
      <c r="AS3" s="17"/>
      <c r="AT3" s="17"/>
      <c r="AU3" s="1"/>
      <c r="AV3" s="1"/>
      <c r="AW3" s="1"/>
      <c r="AX3" s="1"/>
      <c r="AY3" s="1"/>
      <c r="AZ3" s="1"/>
      <c r="BA3" s="1"/>
      <c r="BB3" s="1"/>
      <c r="BC3" s="1"/>
      <c r="BD3" s="1"/>
    </row>
    <row r="4" spans="1:56" ht="15" customHeight="1" x14ac:dyDescent="0.2">
      <c r="A4" s="28"/>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9"/>
      <c r="AH4" s="29"/>
      <c r="AI4" s="30"/>
      <c r="AJ4" s="30"/>
      <c r="AK4" s="30"/>
      <c r="AL4" s="30"/>
      <c r="AM4" s="30"/>
      <c r="AN4" s="30"/>
      <c r="AO4" s="30"/>
      <c r="AP4" s="30"/>
      <c r="AQ4" s="17"/>
      <c r="AR4" s="17"/>
      <c r="AS4" s="17"/>
      <c r="AT4" s="17"/>
      <c r="AU4" s="1"/>
      <c r="AV4" s="1"/>
      <c r="AW4" s="1"/>
      <c r="AX4" s="1"/>
      <c r="AY4" s="1"/>
      <c r="AZ4" s="1"/>
      <c r="BA4" s="1"/>
      <c r="BB4" s="1"/>
      <c r="BC4" s="1"/>
      <c r="BD4" s="1"/>
    </row>
    <row r="5" spans="1:56" ht="15" customHeight="1" x14ac:dyDescent="0.2">
      <c r="A5" s="28"/>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17"/>
      <c r="AE5" s="31"/>
      <c r="AF5" s="31"/>
      <c r="AG5" s="31"/>
      <c r="AH5" s="31"/>
      <c r="AI5" s="31"/>
      <c r="AJ5" s="31"/>
      <c r="AK5" s="31"/>
      <c r="AL5" s="17"/>
      <c r="AM5" s="17"/>
      <c r="AN5" s="17"/>
      <c r="AO5" s="17"/>
      <c r="AP5" s="17"/>
      <c r="AQ5" s="17"/>
      <c r="AR5" s="17"/>
      <c r="AS5" s="17"/>
      <c r="AT5" s="17"/>
      <c r="AU5" s="1"/>
      <c r="AV5" s="1"/>
      <c r="AW5" s="1"/>
      <c r="AX5" s="1"/>
      <c r="AY5" s="1"/>
      <c r="AZ5" s="1"/>
      <c r="BA5" s="1"/>
      <c r="BB5" s="1"/>
      <c r="BC5" s="1"/>
      <c r="BD5" s="1"/>
    </row>
    <row r="6" spans="1:56" ht="15" customHeight="1" x14ac:dyDescent="0.2">
      <c r="A6" s="28"/>
      <c r="B6" s="226" t="s">
        <v>1</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17"/>
      <c r="AR6" s="17"/>
      <c r="AS6" s="17"/>
      <c r="AT6" s="17"/>
      <c r="AU6" s="1"/>
      <c r="AV6" s="1"/>
      <c r="AW6" s="1"/>
      <c r="AX6" s="1"/>
      <c r="AY6" s="1"/>
      <c r="AZ6" s="1"/>
      <c r="BA6" s="1"/>
      <c r="BB6" s="1"/>
      <c r="BC6" s="1"/>
      <c r="BD6" s="1"/>
    </row>
    <row r="7" spans="1:56" ht="15" customHeight="1" x14ac:dyDescent="0.2">
      <c r="A7" s="28"/>
      <c r="B7" s="17" t="s">
        <v>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25" t="s">
        <v>3</v>
      </c>
      <c r="AI7" s="225"/>
      <c r="AJ7" s="225"/>
      <c r="AK7" s="225"/>
      <c r="AL7" s="225"/>
      <c r="AM7" s="225"/>
      <c r="AN7" s="225"/>
      <c r="AO7" s="225"/>
      <c r="AP7" s="225"/>
      <c r="AQ7" s="17"/>
      <c r="AR7" s="17"/>
      <c r="AS7" s="17"/>
      <c r="AT7" s="17"/>
      <c r="AU7" s="1"/>
      <c r="AV7" s="1"/>
      <c r="AW7" s="1"/>
      <c r="AX7" s="1"/>
      <c r="AY7" s="1"/>
      <c r="AZ7" s="1"/>
      <c r="BA7" s="1"/>
      <c r="BB7" s="1"/>
      <c r="BC7" s="1"/>
      <c r="BD7" s="1"/>
    </row>
    <row r="8" spans="1:56" ht="15" customHeight="1" x14ac:dyDescent="0.2">
      <c r="A8" s="28"/>
      <c r="B8" s="22" t="s">
        <v>4</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5" t="s">
        <v>5</v>
      </c>
      <c r="AI8" s="225"/>
      <c r="AJ8" s="225"/>
      <c r="AK8" s="225"/>
      <c r="AL8" s="225"/>
      <c r="AM8" s="225"/>
      <c r="AN8" s="225"/>
      <c r="AO8" s="225"/>
      <c r="AP8" s="225"/>
      <c r="AQ8" s="17"/>
      <c r="AR8" s="17"/>
      <c r="AS8" s="17"/>
      <c r="AT8" s="17"/>
      <c r="AU8" s="1"/>
      <c r="AV8" s="1"/>
      <c r="AW8" s="1"/>
      <c r="AX8" s="1"/>
      <c r="AY8" s="1"/>
      <c r="AZ8" s="1"/>
      <c r="BA8" s="1"/>
      <c r="BB8" s="1"/>
      <c r="BC8" s="1"/>
      <c r="BD8" s="1"/>
    </row>
    <row r="9" spans="1:56" ht="15" customHeight="1" x14ac:dyDescent="0.2">
      <c r="A9" s="28"/>
      <c r="B9" s="17" t="s">
        <v>6</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89" t="s">
        <v>7</v>
      </c>
      <c r="AI9" s="89"/>
      <c r="AJ9" s="89"/>
      <c r="AK9" s="89"/>
      <c r="AL9" s="89"/>
      <c r="AM9" s="89"/>
      <c r="AN9" s="89"/>
      <c r="AO9" s="89"/>
      <c r="AP9" s="89"/>
      <c r="AQ9" s="17"/>
      <c r="AR9" s="17"/>
      <c r="AS9" s="17"/>
      <c r="AT9" s="17"/>
      <c r="AU9" s="1"/>
      <c r="AV9" s="1"/>
      <c r="AW9" s="1"/>
      <c r="AX9" s="1"/>
      <c r="AY9" s="1"/>
      <c r="AZ9" s="1"/>
      <c r="BA9" s="1"/>
      <c r="BB9" s="1"/>
      <c r="BC9" s="1"/>
      <c r="BD9" s="1"/>
    </row>
    <row r="10" spans="1:56" ht="15" customHeight="1" x14ac:dyDescent="0.2">
      <c r="A10" s="28"/>
      <c r="B10" s="24" t="s">
        <v>112</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30"/>
      <c r="AJ10" s="231"/>
      <c r="AK10" s="231"/>
      <c r="AL10" s="231"/>
      <c r="AM10" s="231"/>
      <c r="AN10" s="231"/>
      <c r="AO10" s="231"/>
      <c r="AP10" s="232"/>
      <c r="AQ10" s="17"/>
      <c r="AR10" s="17"/>
      <c r="AS10" s="17"/>
      <c r="AT10" s="17"/>
      <c r="AU10" s="1"/>
      <c r="AV10" s="1"/>
      <c r="AW10" s="1"/>
      <c r="AX10" s="1"/>
      <c r="AY10" s="1"/>
      <c r="AZ10" s="1"/>
      <c r="BA10" s="1"/>
      <c r="BB10" s="1"/>
      <c r="BC10" s="1"/>
      <c r="BD10" s="1"/>
    </row>
    <row r="11" spans="1:56" ht="15" customHeight="1" x14ac:dyDescent="0.2">
      <c r="A11" s="22"/>
      <c r="B11" s="32" t="s">
        <v>8</v>
      </c>
      <c r="C11" s="32"/>
      <c r="D11" s="32"/>
      <c r="E11" s="32"/>
      <c r="F11" s="32"/>
      <c r="G11" s="32"/>
      <c r="H11" s="228"/>
      <c r="I11" s="228"/>
      <c r="J11" s="229" t="s">
        <v>9</v>
      </c>
      <c r="K11" s="229"/>
      <c r="L11" s="229"/>
      <c r="M11" s="229"/>
      <c r="N11" s="229"/>
      <c r="O11" s="229"/>
      <c r="P11" s="229"/>
      <c r="Q11" s="229"/>
      <c r="R11" s="32"/>
      <c r="S11" s="32"/>
      <c r="T11" s="32"/>
      <c r="U11" s="32"/>
      <c r="V11" s="32"/>
      <c r="W11" s="32"/>
      <c r="X11" s="32"/>
      <c r="Y11" s="32"/>
      <c r="Z11" s="32"/>
      <c r="AA11" s="32"/>
      <c r="AB11" s="32"/>
      <c r="AC11" s="32"/>
      <c r="AD11" s="32"/>
      <c r="AE11" s="32"/>
      <c r="AF11" s="32"/>
      <c r="AG11" s="32"/>
      <c r="AH11" s="32"/>
      <c r="AI11" s="233"/>
      <c r="AJ11" s="234"/>
      <c r="AK11" s="234"/>
      <c r="AL11" s="234"/>
      <c r="AM11" s="234"/>
      <c r="AN11" s="234"/>
      <c r="AO11" s="234"/>
      <c r="AP11" s="235"/>
      <c r="AQ11" s="17"/>
      <c r="AR11" s="17"/>
      <c r="AS11" s="17"/>
      <c r="AT11" s="17"/>
      <c r="AU11" s="1"/>
      <c r="AV11" s="1"/>
      <c r="AW11" s="1"/>
      <c r="AX11" s="1"/>
      <c r="AY11" s="1"/>
      <c r="AZ11" s="1"/>
      <c r="BA11" s="1"/>
      <c r="BB11" s="1"/>
      <c r="BC11" s="1"/>
      <c r="BD11" s="1"/>
    </row>
    <row r="12" spans="1:56" ht="2.25" customHeight="1" x14ac:dyDescent="0.2">
      <c r="A12" s="57"/>
      <c r="B12" s="61"/>
      <c r="C12" s="61"/>
      <c r="D12" s="61"/>
      <c r="E12" s="61"/>
      <c r="F12" s="61"/>
      <c r="G12" s="61"/>
      <c r="H12" s="60"/>
      <c r="I12" s="60"/>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8"/>
      <c r="AJ12" s="68"/>
      <c r="AK12" s="68"/>
      <c r="AL12" s="68"/>
      <c r="AM12" s="68"/>
      <c r="AN12" s="68"/>
      <c r="AO12" s="68"/>
      <c r="AP12" s="68"/>
      <c r="AQ12" s="56"/>
      <c r="AR12" s="56"/>
      <c r="AS12" s="56"/>
      <c r="AT12" s="56"/>
      <c r="AU12" s="1"/>
      <c r="AV12" s="1"/>
      <c r="AW12" s="1"/>
      <c r="AX12" s="1"/>
      <c r="AY12" s="1"/>
      <c r="AZ12" s="1"/>
      <c r="BA12" s="1"/>
      <c r="BB12" s="1"/>
      <c r="BC12" s="1"/>
      <c r="BD12" s="1"/>
    </row>
    <row r="13" spans="1:56" ht="15" customHeight="1" x14ac:dyDescent="0.2">
      <c r="A13" s="14"/>
      <c r="B13" s="236" t="s">
        <v>10</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121"/>
      <c r="AP13" s="121"/>
      <c r="AQ13" s="17"/>
      <c r="AR13" s="17"/>
      <c r="AS13" s="17"/>
      <c r="AT13" s="17"/>
      <c r="AU13" s="1"/>
      <c r="AV13" s="1"/>
      <c r="AW13" s="1"/>
      <c r="AX13" s="1"/>
      <c r="AY13" s="1"/>
      <c r="AZ13" s="1"/>
      <c r="BA13" s="1"/>
      <c r="BB13" s="1"/>
      <c r="BC13" s="1"/>
      <c r="BD13" s="1"/>
    </row>
    <row r="14" spans="1:56" ht="2.25" customHeight="1" x14ac:dyDescent="0.2">
      <c r="A14" s="14"/>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4"/>
      <c r="AP14" s="34"/>
      <c r="AQ14" s="17"/>
      <c r="AR14" s="17"/>
      <c r="AS14" s="17"/>
      <c r="AT14" s="17"/>
      <c r="AU14" s="1"/>
      <c r="AV14" s="1"/>
      <c r="AW14" s="1"/>
      <c r="AX14" s="1"/>
      <c r="AY14" s="1"/>
      <c r="AZ14" s="1"/>
      <c r="BA14" s="1"/>
      <c r="BB14" s="1"/>
      <c r="BC14" s="1"/>
      <c r="BD14" s="1"/>
    </row>
    <row r="15" spans="1:56" ht="15" customHeight="1" x14ac:dyDescent="0.2">
      <c r="A15" s="14"/>
      <c r="B15" s="107" t="s">
        <v>113</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20"/>
      <c r="AP15" s="120"/>
      <c r="AQ15" s="17"/>
      <c r="AR15" s="17"/>
      <c r="AS15" s="17"/>
      <c r="AT15" s="17"/>
      <c r="AU15" s="1"/>
      <c r="AV15" s="1"/>
      <c r="AW15" s="1"/>
      <c r="AX15" s="1"/>
      <c r="AY15" s="1"/>
      <c r="AZ15" s="1"/>
      <c r="BA15" s="1"/>
      <c r="BB15" s="1"/>
      <c r="BC15" s="1"/>
      <c r="BD15" s="1"/>
    </row>
    <row r="16" spans="1:56" ht="45" customHeight="1" x14ac:dyDescent="0.2">
      <c r="A16" s="14"/>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7"/>
      <c r="AR16" s="17"/>
      <c r="AS16" s="17"/>
      <c r="AT16" s="17"/>
      <c r="AU16" s="1"/>
      <c r="AV16" s="1"/>
      <c r="AW16" s="1"/>
      <c r="AX16" s="1"/>
      <c r="AY16" s="1"/>
      <c r="AZ16" s="1"/>
      <c r="BA16" s="1"/>
      <c r="BB16" s="1"/>
      <c r="BC16" s="1"/>
      <c r="BD16" s="1"/>
    </row>
    <row r="17" spans="1:56" ht="2.25" customHeight="1" x14ac:dyDescent="0.2">
      <c r="A17" s="14"/>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4"/>
      <c r="AP17" s="34"/>
      <c r="AQ17" s="17"/>
      <c r="AR17" s="17"/>
      <c r="AS17" s="17"/>
      <c r="AT17" s="17"/>
      <c r="AU17" s="1"/>
      <c r="AV17" s="1"/>
      <c r="AW17" s="1"/>
      <c r="AX17" s="1"/>
      <c r="AY17" s="1"/>
      <c r="AZ17" s="1"/>
      <c r="BA17" s="1"/>
      <c r="BB17" s="1"/>
      <c r="BC17" s="1"/>
      <c r="BD17" s="1"/>
    </row>
    <row r="18" spans="1:56" ht="15" customHeight="1" x14ac:dyDescent="0.2">
      <c r="A18" s="14"/>
      <c r="B18" s="219" t="s">
        <v>11</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17"/>
      <c r="AR18" s="17"/>
      <c r="AS18" s="17"/>
      <c r="AT18" s="17"/>
      <c r="AU18" s="1"/>
      <c r="AV18" s="1"/>
      <c r="AW18" s="1"/>
      <c r="AX18" s="1"/>
      <c r="AY18" s="1"/>
      <c r="AZ18" s="1"/>
      <c r="BA18" s="1"/>
      <c r="BB18" s="1"/>
      <c r="BC18" s="1"/>
      <c r="BD18" s="1"/>
    </row>
    <row r="19" spans="1:56" ht="2.25" customHeight="1" x14ac:dyDescent="0.2">
      <c r="A19" s="14"/>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4"/>
      <c r="AP19" s="34"/>
      <c r="AQ19" s="17"/>
      <c r="AR19" s="17"/>
      <c r="AS19" s="17"/>
      <c r="AT19" s="17"/>
      <c r="AU19" s="1"/>
      <c r="AV19" s="1"/>
      <c r="AW19" s="1"/>
      <c r="AX19" s="1"/>
      <c r="AY19" s="1"/>
      <c r="AZ19" s="1"/>
      <c r="BA19" s="1"/>
      <c r="BB19" s="1"/>
      <c r="BC19" s="1"/>
      <c r="BD19" s="1"/>
    </row>
    <row r="20" spans="1:56" ht="15" customHeight="1" x14ac:dyDescent="0.2">
      <c r="A20" s="14"/>
      <c r="B20" s="107" t="s">
        <v>114</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7"/>
      <c r="AR20" s="17"/>
      <c r="AS20" s="17"/>
      <c r="AT20" s="17"/>
      <c r="AU20" s="1"/>
      <c r="AV20" s="1"/>
      <c r="AW20" s="1"/>
      <c r="AX20" s="1"/>
      <c r="AY20" s="1"/>
      <c r="AZ20" s="1"/>
      <c r="BA20" s="1"/>
      <c r="BB20" s="1"/>
      <c r="BC20" s="1"/>
      <c r="BD20" s="1"/>
    </row>
    <row r="21" spans="1:56" ht="15" customHeight="1" x14ac:dyDescent="0.2">
      <c r="A21" s="14"/>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7"/>
      <c r="AR21" s="17"/>
      <c r="AS21" s="17"/>
      <c r="AT21" s="17"/>
      <c r="AU21" s="1"/>
      <c r="AV21" s="1"/>
      <c r="AW21" s="1"/>
      <c r="AX21" s="1"/>
      <c r="AY21" s="1"/>
      <c r="AZ21" s="1"/>
      <c r="BA21" s="1"/>
      <c r="BB21" s="1"/>
      <c r="BC21" s="1"/>
      <c r="BD21" s="1"/>
    </row>
    <row r="22" spans="1:56" ht="2.25" customHeight="1" x14ac:dyDescent="0.2">
      <c r="A22" s="14"/>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4"/>
      <c r="AP22" s="34"/>
      <c r="AQ22" s="17"/>
      <c r="AR22" s="17"/>
      <c r="AS22" s="17"/>
      <c r="AT22" s="17"/>
      <c r="AU22" s="1"/>
      <c r="AV22" s="1"/>
      <c r="AW22" s="1"/>
      <c r="AX22" s="1"/>
      <c r="AY22" s="1"/>
      <c r="AZ22" s="1"/>
      <c r="BA22" s="1"/>
      <c r="BB22" s="1"/>
      <c r="BC22" s="1"/>
      <c r="BD22" s="1"/>
    </row>
    <row r="23" spans="1:56" ht="15" customHeight="1" x14ac:dyDescent="0.2">
      <c r="A23" s="14"/>
      <c r="B23" s="219" t="s">
        <v>12</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17"/>
      <c r="AR23" s="17"/>
      <c r="AS23" s="17"/>
      <c r="AT23" s="17"/>
      <c r="AU23" s="1"/>
      <c r="AV23" s="1"/>
      <c r="AW23" s="1"/>
      <c r="AX23" s="1"/>
      <c r="AY23" s="1"/>
      <c r="AZ23" s="1"/>
      <c r="BA23" s="1"/>
      <c r="BB23" s="1"/>
      <c r="BC23" s="1"/>
      <c r="BD23" s="1"/>
    </row>
    <row r="24" spans="1:56" ht="2.25" customHeight="1" x14ac:dyDescent="0.2">
      <c r="A24" s="14"/>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4"/>
      <c r="AP24" s="34"/>
      <c r="AQ24" s="17"/>
      <c r="AR24" s="17"/>
      <c r="AS24" s="17"/>
      <c r="AT24" s="17"/>
      <c r="AU24" s="1"/>
      <c r="AV24" s="1"/>
      <c r="AW24" s="1"/>
      <c r="AX24" s="1"/>
      <c r="AY24" s="1"/>
      <c r="AZ24" s="1"/>
      <c r="BA24" s="1"/>
      <c r="BB24" s="1"/>
      <c r="BC24" s="1"/>
      <c r="BD24" s="1"/>
    </row>
    <row r="25" spans="1:56" ht="15" customHeight="1" x14ac:dyDescent="0.2">
      <c r="A25" s="22"/>
      <c r="B25" s="221" t="s">
        <v>13</v>
      </c>
      <c r="C25" s="222"/>
      <c r="D25" s="223" t="s">
        <v>9</v>
      </c>
      <c r="E25" s="223"/>
      <c r="F25" s="223"/>
      <c r="G25" s="223"/>
      <c r="H25" s="223"/>
      <c r="I25" s="223"/>
      <c r="J25" s="221" t="s">
        <v>115</v>
      </c>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17"/>
      <c r="AR25" s="17"/>
      <c r="AS25" s="17"/>
      <c r="AT25" s="17"/>
      <c r="AU25" s="1"/>
      <c r="AV25" s="1"/>
      <c r="AW25" s="1"/>
      <c r="AX25" s="1"/>
      <c r="AY25" s="1"/>
      <c r="AZ25" s="1"/>
      <c r="BA25" s="1"/>
      <c r="BB25" s="1"/>
      <c r="BC25" s="1"/>
      <c r="BD25" s="1"/>
    </row>
    <row r="26" spans="1:56" ht="15" customHeight="1" x14ac:dyDescent="0.2">
      <c r="A26" s="22"/>
      <c r="B26" s="107" t="s">
        <v>116</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7"/>
      <c r="AR26" s="17"/>
      <c r="AS26" s="17"/>
      <c r="AT26" s="17"/>
      <c r="AU26" s="1"/>
      <c r="AV26" s="1"/>
      <c r="AW26" s="1"/>
      <c r="AX26" s="1"/>
      <c r="AY26" s="1"/>
      <c r="AZ26" s="1"/>
      <c r="BA26" s="1"/>
      <c r="BB26" s="1"/>
      <c r="BC26" s="1"/>
      <c r="BD26" s="1"/>
    </row>
    <row r="27" spans="1:56" ht="15" customHeight="1" x14ac:dyDescent="0.2">
      <c r="A27" s="28"/>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17"/>
      <c r="AR27" s="17"/>
      <c r="AS27" s="17"/>
      <c r="AT27" s="17"/>
      <c r="AU27" s="1"/>
      <c r="AV27" s="1"/>
      <c r="AW27" s="1"/>
      <c r="AX27" s="1"/>
      <c r="AY27" s="1"/>
      <c r="AZ27" s="1"/>
      <c r="BA27" s="1"/>
      <c r="BB27" s="1"/>
      <c r="BC27" s="1"/>
      <c r="BD27" s="1"/>
    </row>
    <row r="28" spans="1:56" ht="15" customHeight="1" x14ac:dyDescent="0.2">
      <c r="A28" s="14"/>
      <c r="B28" s="117" t="s">
        <v>14</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8"/>
      <c r="AQ28" s="17"/>
      <c r="AR28" s="17"/>
      <c r="AS28" s="17"/>
      <c r="AT28" s="17"/>
      <c r="AU28" s="1"/>
      <c r="AV28" s="1"/>
      <c r="AW28" s="1"/>
      <c r="AX28" s="1"/>
      <c r="AY28" s="1"/>
      <c r="AZ28" s="1"/>
      <c r="BA28" s="1"/>
      <c r="BB28" s="1"/>
      <c r="BC28" s="1"/>
      <c r="BD28" s="1"/>
    </row>
    <row r="29" spans="1:56" ht="15" customHeight="1" x14ac:dyDescent="0.2">
      <c r="A29" s="14"/>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17"/>
      <c r="AP29" s="17"/>
      <c r="AQ29" s="17"/>
      <c r="AR29" s="17"/>
      <c r="AS29" s="17"/>
      <c r="AT29" s="17"/>
      <c r="AU29" s="1"/>
      <c r="AV29" s="1"/>
      <c r="AW29" s="1"/>
      <c r="AX29" s="1"/>
      <c r="AY29" s="1"/>
      <c r="AZ29" s="1"/>
      <c r="BA29" s="1"/>
      <c r="BB29" s="1"/>
      <c r="BC29" s="1"/>
      <c r="BD29" s="1"/>
    </row>
    <row r="30" spans="1:56" ht="15" customHeight="1" x14ac:dyDescent="0.2">
      <c r="A30" s="37">
        <v>1</v>
      </c>
      <c r="B30" s="106" t="s">
        <v>117</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17"/>
      <c r="AR30" s="17"/>
      <c r="AS30" s="17"/>
      <c r="AT30" s="17"/>
      <c r="AU30" s="1"/>
      <c r="AV30" s="1"/>
      <c r="AW30" s="1"/>
      <c r="AX30" s="1"/>
      <c r="AY30" s="1"/>
      <c r="AZ30" s="1"/>
      <c r="BA30" s="1"/>
      <c r="BB30" s="1"/>
      <c r="BC30" s="1"/>
      <c r="BD30" s="1"/>
    </row>
    <row r="31" spans="1:56" ht="2.25" customHeight="1" x14ac:dyDescent="0.2">
      <c r="A31" s="3"/>
      <c r="B31" s="22"/>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
      <c r="AV31" s="1"/>
      <c r="AW31" s="1"/>
      <c r="AX31" s="1"/>
      <c r="AY31" s="1"/>
      <c r="AZ31" s="1"/>
      <c r="BA31" s="1"/>
      <c r="BB31" s="1"/>
      <c r="BC31" s="1"/>
      <c r="BD31" s="1"/>
    </row>
    <row r="32" spans="1:56" ht="15" customHeight="1" x14ac:dyDescent="0.2">
      <c r="A32" s="3"/>
      <c r="B32" s="17"/>
      <c r="C32" s="94" t="s">
        <v>15</v>
      </c>
      <c r="D32" s="94"/>
      <c r="E32" s="94"/>
      <c r="F32" s="94"/>
      <c r="G32" s="94"/>
      <c r="H32" s="94"/>
      <c r="I32" s="94"/>
      <c r="J32" s="94"/>
      <c r="K32" s="94"/>
      <c r="L32" s="94"/>
      <c r="M32" s="94"/>
      <c r="N32" s="94"/>
      <c r="O32" s="17"/>
      <c r="P32" s="17"/>
      <c r="Q32" s="94" t="s">
        <v>16</v>
      </c>
      <c r="R32" s="94"/>
      <c r="S32" s="94"/>
      <c r="T32" s="94"/>
      <c r="U32" s="94"/>
      <c r="V32" s="94"/>
      <c r="W32" s="94"/>
      <c r="X32" s="94"/>
      <c r="Y32" s="94"/>
      <c r="Z32" s="94"/>
      <c r="AA32" s="94"/>
      <c r="AB32" s="94"/>
      <c r="AC32" s="17"/>
      <c r="AD32" s="17"/>
      <c r="AE32" s="94" t="s">
        <v>17</v>
      </c>
      <c r="AF32" s="94"/>
      <c r="AG32" s="94"/>
      <c r="AH32" s="94"/>
      <c r="AI32" s="94"/>
      <c r="AJ32" s="94"/>
      <c r="AK32" s="94"/>
      <c r="AL32" s="94"/>
      <c r="AM32" s="94"/>
      <c r="AN32" s="94"/>
      <c r="AO32" s="94"/>
      <c r="AP32" s="94"/>
      <c r="AQ32" s="17"/>
      <c r="AR32" s="17"/>
      <c r="AS32" s="17"/>
      <c r="AT32" s="17"/>
      <c r="AU32" s="1"/>
      <c r="AV32" s="1"/>
      <c r="AW32" s="1"/>
      <c r="AX32" s="1"/>
      <c r="AY32" s="1"/>
      <c r="AZ32" s="1"/>
      <c r="BA32" s="1"/>
      <c r="BB32" s="1"/>
      <c r="BC32" s="1"/>
      <c r="BD32" s="1"/>
    </row>
    <row r="33" spans="1:56" ht="15" customHeight="1" x14ac:dyDescent="0.2">
      <c r="A33" s="3"/>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
      <c r="AV33" s="1"/>
      <c r="AW33" s="1"/>
      <c r="AX33" s="1"/>
      <c r="AY33" s="1"/>
      <c r="AZ33" s="1"/>
      <c r="BA33" s="1"/>
      <c r="BB33" s="1"/>
      <c r="BC33" s="1"/>
      <c r="BD33" s="1"/>
    </row>
    <row r="34" spans="1:56" ht="15" customHeight="1" x14ac:dyDescent="0.2">
      <c r="A34" s="3">
        <v>2</v>
      </c>
      <c r="B34" s="106" t="s">
        <v>118</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17"/>
      <c r="AR34" s="17"/>
      <c r="AS34" s="17"/>
      <c r="AT34" s="17"/>
      <c r="AU34" s="1"/>
      <c r="AV34" s="1"/>
      <c r="AW34" s="1"/>
      <c r="AX34" s="1"/>
      <c r="AY34" s="1"/>
      <c r="AZ34" s="1"/>
      <c r="BA34" s="1"/>
      <c r="BB34" s="1"/>
      <c r="BC34" s="1"/>
      <c r="BD34" s="1"/>
    </row>
    <row r="35" spans="1:56" ht="2.25" customHeight="1" x14ac:dyDescent="0.2">
      <c r="A35" s="3"/>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
      <c r="AV35" s="1"/>
      <c r="AW35" s="1"/>
      <c r="AX35" s="1"/>
      <c r="AY35" s="1"/>
      <c r="AZ35" s="1"/>
      <c r="BA35" s="1"/>
      <c r="BB35" s="1"/>
      <c r="BC35" s="1"/>
      <c r="BD35" s="1"/>
    </row>
    <row r="36" spans="1:56" ht="15" customHeight="1" x14ac:dyDescent="0.2">
      <c r="A36" s="3"/>
      <c r="B36" s="17"/>
      <c r="C36" s="94" t="s">
        <v>18</v>
      </c>
      <c r="D36" s="94"/>
      <c r="E36" s="94"/>
      <c r="F36" s="94"/>
      <c r="G36" s="94"/>
      <c r="H36" s="94"/>
      <c r="I36" s="94"/>
      <c r="J36" s="94"/>
      <c r="K36" s="94"/>
      <c r="L36" s="94"/>
      <c r="M36" s="94"/>
      <c r="N36" s="94"/>
      <c r="O36" s="17"/>
      <c r="P36" s="17"/>
      <c r="Q36" s="94" t="s">
        <v>19</v>
      </c>
      <c r="R36" s="94"/>
      <c r="S36" s="94"/>
      <c r="T36" s="94"/>
      <c r="U36" s="94"/>
      <c r="V36" s="94"/>
      <c r="W36" s="94"/>
      <c r="X36" s="94"/>
      <c r="Y36" s="94"/>
      <c r="Z36" s="94"/>
      <c r="AA36" s="94"/>
      <c r="AB36" s="94"/>
      <c r="AC36" s="17"/>
      <c r="AD36" s="17"/>
      <c r="AE36" s="94" t="s">
        <v>20</v>
      </c>
      <c r="AF36" s="94"/>
      <c r="AG36" s="94"/>
      <c r="AH36" s="94"/>
      <c r="AI36" s="94"/>
      <c r="AJ36" s="94"/>
      <c r="AK36" s="94"/>
      <c r="AL36" s="94"/>
      <c r="AM36" s="94"/>
      <c r="AN36" s="94"/>
      <c r="AO36" s="94"/>
      <c r="AP36" s="94"/>
      <c r="AQ36" s="17"/>
      <c r="AR36" s="17"/>
      <c r="AS36" s="17"/>
      <c r="AT36" s="17"/>
      <c r="AU36" s="1"/>
      <c r="AV36" s="1"/>
      <c r="AW36" s="1"/>
      <c r="AX36" s="1"/>
      <c r="AY36" s="1"/>
      <c r="AZ36" s="1"/>
      <c r="BA36" s="1"/>
      <c r="BB36" s="1"/>
      <c r="BC36" s="1"/>
      <c r="BD36" s="1"/>
    </row>
    <row r="37" spans="1:56" ht="2.25" customHeight="1" x14ac:dyDescent="0.2">
      <c r="A37" s="3"/>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
      <c r="AV37" s="1"/>
      <c r="AW37" s="1"/>
      <c r="AX37" s="1"/>
      <c r="AY37" s="1"/>
      <c r="AZ37" s="1"/>
      <c r="BA37" s="1"/>
      <c r="BB37" s="1"/>
      <c r="BC37" s="1"/>
      <c r="BD37" s="1"/>
    </row>
    <row r="38" spans="1:56" ht="15" customHeight="1" x14ac:dyDescent="0.2">
      <c r="A38" s="3"/>
      <c r="B38" s="17"/>
      <c r="C38" s="94" t="s">
        <v>21</v>
      </c>
      <c r="D38" s="94"/>
      <c r="E38" s="94"/>
      <c r="F38" s="94"/>
      <c r="G38" s="94"/>
      <c r="H38" s="94"/>
      <c r="I38" s="94"/>
      <c r="J38" s="94"/>
      <c r="K38" s="94"/>
      <c r="L38" s="94"/>
      <c r="M38" s="94"/>
      <c r="N38" s="94"/>
      <c r="O38" s="17"/>
      <c r="P38" s="17"/>
      <c r="Q38" s="94" t="s">
        <v>22</v>
      </c>
      <c r="R38" s="94"/>
      <c r="S38" s="94"/>
      <c r="T38" s="94"/>
      <c r="U38" s="94"/>
      <c r="V38" s="94"/>
      <c r="W38" s="94"/>
      <c r="X38" s="94"/>
      <c r="Y38" s="94"/>
      <c r="Z38" s="94"/>
      <c r="AA38" s="94"/>
      <c r="AB38" s="94"/>
      <c r="AC38" s="17"/>
      <c r="AD38" s="17"/>
      <c r="AE38" s="94" t="s">
        <v>23</v>
      </c>
      <c r="AF38" s="94"/>
      <c r="AG38" s="94"/>
      <c r="AH38" s="94"/>
      <c r="AI38" s="94"/>
      <c r="AJ38" s="94"/>
      <c r="AK38" s="94"/>
      <c r="AL38" s="94"/>
      <c r="AM38" s="94"/>
      <c r="AN38" s="94"/>
      <c r="AO38" s="94"/>
      <c r="AP38" s="94"/>
      <c r="AQ38" s="17"/>
      <c r="AR38" s="17"/>
      <c r="AS38" s="17"/>
      <c r="AT38" s="17"/>
      <c r="AU38" s="1"/>
      <c r="AV38" s="1"/>
      <c r="AW38" s="1"/>
      <c r="AX38" s="1"/>
      <c r="AY38" s="1"/>
      <c r="AZ38" s="1"/>
      <c r="BA38" s="1"/>
      <c r="BB38" s="1"/>
      <c r="BC38" s="1"/>
      <c r="BD38" s="1"/>
    </row>
    <row r="39" spans="1:56" ht="15" customHeight="1" x14ac:dyDescent="0.2">
      <c r="A39" s="3"/>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
      <c r="AV39" s="1"/>
      <c r="AW39" s="1"/>
      <c r="AX39" s="1"/>
      <c r="AY39" s="1"/>
      <c r="AZ39" s="1"/>
      <c r="BA39" s="1"/>
      <c r="BB39" s="1"/>
      <c r="BC39" s="1"/>
      <c r="BD39" s="1"/>
    </row>
    <row r="40" spans="1:56" ht="15" customHeight="1" x14ac:dyDescent="0.2">
      <c r="A40" s="37">
        <v>3</v>
      </c>
      <c r="B40" s="106" t="s">
        <v>26</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17"/>
      <c r="AR40" s="17"/>
      <c r="AS40" s="17"/>
      <c r="AT40" s="17"/>
      <c r="AU40" s="1"/>
      <c r="AV40" s="1"/>
      <c r="AW40" s="1"/>
      <c r="AX40" s="1"/>
      <c r="AY40" s="1"/>
      <c r="AZ40" s="1"/>
      <c r="BA40" s="1"/>
      <c r="BB40" s="1"/>
      <c r="BC40" s="1"/>
      <c r="BD40" s="1"/>
    </row>
    <row r="41" spans="1:56" ht="2.25" customHeight="1" x14ac:dyDescent="0.2">
      <c r="A41" s="3"/>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
      <c r="AV41" s="1"/>
      <c r="AW41" s="1"/>
      <c r="AX41" s="1"/>
      <c r="AY41" s="1"/>
      <c r="AZ41" s="1"/>
      <c r="BA41" s="1"/>
      <c r="BB41" s="1"/>
      <c r="BC41" s="1"/>
      <c r="BD41" s="1"/>
    </row>
    <row r="42" spans="1:56" ht="15" customHeight="1" x14ac:dyDescent="0.2">
      <c r="A42" s="3"/>
      <c r="B42" s="17"/>
      <c r="C42" s="94" t="s">
        <v>24</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17"/>
      <c r="AR42" s="17"/>
      <c r="AS42" s="17"/>
      <c r="AT42" s="17"/>
      <c r="AU42" s="1"/>
      <c r="AV42" s="1"/>
      <c r="AW42" s="1"/>
      <c r="AX42" s="1"/>
      <c r="AY42" s="1"/>
      <c r="AZ42" s="1"/>
      <c r="BA42" s="1"/>
      <c r="BB42" s="1"/>
      <c r="BC42" s="1"/>
      <c r="BD42" s="1"/>
    </row>
    <row r="43" spans="1:56" ht="15" hidden="1" customHeight="1" x14ac:dyDescent="0.2">
      <c r="A43" s="3"/>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
      <c r="AV43" s="1"/>
      <c r="AW43" s="1"/>
      <c r="AX43" s="1"/>
      <c r="AY43" s="1"/>
      <c r="AZ43" s="1"/>
      <c r="BA43" s="1"/>
      <c r="BB43" s="1"/>
      <c r="BC43" s="1"/>
      <c r="BD43" s="1"/>
    </row>
    <row r="44" spans="1:56" ht="15" customHeight="1" x14ac:dyDescent="0.2">
      <c r="A44" s="3"/>
      <c r="B44" s="17"/>
      <c r="C44" s="94" t="s">
        <v>25</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7"/>
      <c r="AR44" s="17"/>
      <c r="AS44" s="17"/>
      <c r="AT44" s="17"/>
      <c r="AU44" s="1"/>
      <c r="AV44" s="1"/>
      <c r="AW44" s="1"/>
      <c r="AX44" s="1"/>
      <c r="AY44" s="1"/>
      <c r="AZ44" s="1"/>
      <c r="BA44" s="1"/>
      <c r="BB44" s="1"/>
      <c r="BC44" s="1"/>
      <c r="BD44" s="1"/>
    </row>
    <row r="45" spans="1:56" ht="15" customHeight="1" x14ac:dyDescent="0.2">
      <c r="A45" s="3"/>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
      <c r="AV45" s="1"/>
      <c r="AW45" s="1"/>
      <c r="AX45" s="1"/>
      <c r="AY45" s="1"/>
      <c r="AZ45" s="1"/>
      <c r="BA45" s="1"/>
      <c r="BB45" s="1"/>
      <c r="BC45" s="1"/>
      <c r="BD45" s="1"/>
    </row>
    <row r="46" spans="1:56" ht="15" customHeight="1" x14ac:dyDescent="0.2">
      <c r="A46" s="37">
        <v>4</v>
      </c>
      <c r="B46" s="106" t="s">
        <v>27</v>
      </c>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17"/>
      <c r="AR46" s="17"/>
      <c r="AS46" s="17"/>
      <c r="AT46" s="17"/>
      <c r="AU46" s="1"/>
      <c r="AV46" s="1"/>
      <c r="AW46" s="1"/>
      <c r="AX46" s="1"/>
      <c r="AY46" s="1"/>
      <c r="AZ46" s="1"/>
      <c r="BA46" s="1"/>
      <c r="BB46" s="1"/>
      <c r="BC46" s="1"/>
      <c r="BD46" s="1"/>
    </row>
    <row r="47" spans="1:56" ht="15" customHeight="1" x14ac:dyDescent="0.2">
      <c r="A47" s="3"/>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
      <c r="AV47" s="1"/>
      <c r="AW47" s="1"/>
      <c r="AX47" s="1"/>
      <c r="AY47" s="1"/>
      <c r="AZ47" s="1"/>
      <c r="BA47" s="1"/>
      <c r="BB47" s="1"/>
      <c r="BC47" s="1"/>
      <c r="BD47" s="1"/>
    </row>
    <row r="48" spans="1:56" ht="15" customHeight="1" x14ac:dyDescent="0.2">
      <c r="A48" s="3"/>
      <c r="B48" s="192" t="s">
        <v>28</v>
      </c>
      <c r="C48" s="94"/>
      <c r="D48" s="94"/>
      <c r="E48" s="94"/>
      <c r="F48" s="94"/>
      <c r="G48" s="94"/>
      <c r="H48" s="94"/>
      <c r="I48" s="94"/>
      <c r="J48" s="94"/>
      <c r="K48" s="94"/>
      <c r="L48" s="94"/>
      <c r="M48" s="94"/>
      <c r="N48" s="94"/>
      <c r="O48" s="94"/>
      <c r="P48" s="17"/>
      <c r="Q48" s="199"/>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1"/>
      <c r="AQ48" s="17"/>
      <c r="AR48" s="17"/>
      <c r="AS48" s="17"/>
      <c r="AT48" s="17"/>
      <c r="AU48" s="1"/>
      <c r="AV48" s="1"/>
      <c r="AW48" s="1"/>
      <c r="AX48" s="1"/>
      <c r="AY48" s="1"/>
      <c r="AZ48" s="1"/>
      <c r="BA48" s="1"/>
      <c r="BB48" s="1"/>
      <c r="BC48" s="1"/>
      <c r="BD48" s="1"/>
    </row>
    <row r="49" spans="1:56" ht="2.25" customHeight="1" x14ac:dyDescent="0.2">
      <c r="A49" s="3"/>
      <c r="B49" s="17"/>
      <c r="C49" s="17"/>
      <c r="D49" s="17"/>
      <c r="E49" s="17"/>
      <c r="F49" s="17"/>
      <c r="G49" s="17"/>
      <c r="H49" s="17"/>
      <c r="I49" s="17"/>
      <c r="J49" s="17"/>
      <c r="K49" s="17"/>
      <c r="L49" s="17"/>
      <c r="M49" s="17"/>
      <c r="N49" s="16"/>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
      <c r="AV49" s="1"/>
      <c r="AW49" s="1"/>
      <c r="AX49" s="1"/>
      <c r="AY49" s="1"/>
      <c r="AZ49" s="1"/>
      <c r="BA49" s="1"/>
      <c r="BB49" s="1"/>
      <c r="BC49" s="1"/>
      <c r="BD49" s="1"/>
    </row>
    <row r="50" spans="1:56" ht="15" customHeight="1" x14ac:dyDescent="0.2">
      <c r="A50" s="3"/>
      <c r="B50" s="192" t="s">
        <v>29</v>
      </c>
      <c r="C50" s="94"/>
      <c r="D50" s="94"/>
      <c r="E50" s="94"/>
      <c r="F50" s="94"/>
      <c r="G50" s="94"/>
      <c r="H50" s="94"/>
      <c r="I50" s="94"/>
      <c r="J50" s="94"/>
      <c r="K50" s="94"/>
      <c r="L50" s="94"/>
      <c r="M50" s="94"/>
      <c r="N50" s="94"/>
      <c r="O50" s="94"/>
      <c r="P50" s="17"/>
      <c r="Q50" s="199"/>
      <c r="R50" s="210"/>
      <c r="S50" s="210"/>
      <c r="T50" s="210"/>
      <c r="U50" s="210"/>
      <c r="V50" s="210"/>
      <c r="W50" s="210"/>
      <c r="X50" s="210"/>
      <c r="Y50" s="210"/>
      <c r="Z50" s="210"/>
      <c r="AA50" s="210"/>
      <c r="AB50" s="210"/>
      <c r="AC50" s="210"/>
      <c r="AD50" s="210"/>
      <c r="AE50" s="210"/>
      <c r="AF50" s="210"/>
      <c r="AG50" s="210"/>
      <c r="AH50" s="210"/>
      <c r="AI50" s="210"/>
      <c r="AJ50" s="210"/>
      <c r="AK50" s="211"/>
      <c r="AL50" s="38"/>
      <c r="AM50" s="197"/>
      <c r="AN50" s="197"/>
      <c r="AO50" s="197"/>
      <c r="AP50" s="198"/>
      <c r="AQ50" s="17"/>
      <c r="AR50" s="17"/>
      <c r="AS50" s="17"/>
      <c r="AT50" s="17"/>
      <c r="AU50" s="1"/>
      <c r="AV50" s="1"/>
      <c r="AW50" s="1"/>
      <c r="AX50" s="1"/>
      <c r="AY50" s="1"/>
      <c r="AZ50" s="1"/>
      <c r="BA50" s="1"/>
      <c r="BB50" s="1"/>
      <c r="BC50" s="1"/>
      <c r="BD50" s="1"/>
    </row>
    <row r="51" spans="1:56" ht="2.25" customHeight="1" x14ac:dyDescent="0.2">
      <c r="A51" s="3"/>
      <c r="B51" s="17"/>
      <c r="C51" s="17"/>
      <c r="D51" s="17"/>
      <c r="E51" s="17"/>
      <c r="F51" s="17"/>
      <c r="G51" s="17"/>
      <c r="H51" s="17"/>
      <c r="I51" s="17"/>
      <c r="J51" s="17"/>
      <c r="K51" s="17"/>
      <c r="L51" s="17"/>
      <c r="M51" s="17"/>
      <c r="N51" s="16"/>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
      <c r="AV51" s="1"/>
      <c r="AW51" s="1"/>
      <c r="AX51" s="1"/>
      <c r="AY51" s="1"/>
      <c r="AZ51" s="1"/>
      <c r="BA51" s="1"/>
      <c r="BB51" s="1"/>
      <c r="BC51" s="1"/>
      <c r="BD51" s="1"/>
    </row>
    <row r="52" spans="1:56" ht="15" customHeight="1" x14ac:dyDescent="0.2">
      <c r="A52" s="3"/>
      <c r="B52" s="192" t="s">
        <v>30</v>
      </c>
      <c r="C52" s="94"/>
      <c r="D52" s="94"/>
      <c r="E52" s="94"/>
      <c r="F52" s="94"/>
      <c r="G52" s="94"/>
      <c r="H52" s="94"/>
      <c r="I52" s="94"/>
      <c r="J52" s="94"/>
      <c r="K52" s="94"/>
      <c r="L52" s="94"/>
      <c r="M52" s="94"/>
      <c r="N52" s="94"/>
      <c r="O52" s="94"/>
      <c r="P52" s="17"/>
      <c r="Q52" s="212"/>
      <c r="R52" s="213"/>
      <c r="S52" s="213"/>
      <c r="T52" s="214"/>
      <c r="U52" s="38"/>
      <c r="V52" s="215"/>
      <c r="W52" s="216"/>
      <c r="X52" s="216"/>
      <c r="Y52" s="216"/>
      <c r="Z52" s="216"/>
      <c r="AA52" s="216"/>
      <c r="AB52" s="216"/>
      <c r="AC52" s="216"/>
      <c r="AD52" s="216"/>
      <c r="AE52" s="216"/>
      <c r="AF52" s="216"/>
      <c r="AG52" s="216"/>
      <c r="AH52" s="216"/>
      <c r="AI52" s="216"/>
      <c r="AJ52" s="216"/>
      <c r="AK52" s="216"/>
      <c r="AL52" s="216"/>
      <c r="AM52" s="216"/>
      <c r="AN52" s="216"/>
      <c r="AO52" s="216"/>
      <c r="AP52" s="217"/>
      <c r="AQ52" s="17"/>
      <c r="AR52" s="17"/>
      <c r="AS52" s="17"/>
      <c r="AT52" s="17"/>
      <c r="AU52" s="1"/>
      <c r="AV52" s="1"/>
      <c r="AW52" s="1"/>
      <c r="AX52" s="1"/>
      <c r="AY52" s="1"/>
      <c r="AZ52" s="1"/>
      <c r="BA52" s="1"/>
      <c r="BB52" s="1"/>
      <c r="BC52" s="1"/>
      <c r="BD52" s="1"/>
    </row>
    <row r="53" spans="1:56" ht="2.25" customHeight="1" x14ac:dyDescent="0.2">
      <c r="A53" s="3"/>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
      <c r="AV53" s="1"/>
      <c r="AW53" s="1"/>
      <c r="AX53" s="1"/>
      <c r="AY53" s="1"/>
      <c r="AZ53" s="1"/>
      <c r="BA53" s="1"/>
      <c r="BB53" s="1"/>
      <c r="BC53" s="1"/>
      <c r="BD53" s="1"/>
    </row>
    <row r="54" spans="1:56" ht="15" customHeight="1" x14ac:dyDescent="0.2">
      <c r="A54" s="3"/>
      <c r="B54" s="192" t="s">
        <v>31</v>
      </c>
      <c r="C54" s="94"/>
      <c r="D54" s="94"/>
      <c r="E54" s="94"/>
      <c r="F54" s="94"/>
      <c r="G54" s="94"/>
      <c r="H54" s="94"/>
      <c r="I54" s="94"/>
      <c r="J54" s="94"/>
      <c r="K54" s="94"/>
      <c r="L54" s="94"/>
      <c r="M54" s="94"/>
      <c r="N54" s="94"/>
      <c r="O54" s="94"/>
      <c r="P54" s="17"/>
      <c r="Q54" s="66"/>
      <c r="R54" s="67"/>
      <c r="S54" s="67"/>
      <c r="T54" s="67"/>
      <c r="U54" s="65"/>
      <c r="V54" s="67"/>
      <c r="W54" s="67"/>
      <c r="X54" s="67"/>
      <c r="Y54" s="65"/>
      <c r="Z54" s="67"/>
      <c r="AA54" s="67"/>
      <c r="AB54" s="67"/>
      <c r="AC54" s="39"/>
      <c r="AD54" s="39"/>
      <c r="AE54" s="39"/>
      <c r="AF54" s="39"/>
      <c r="AG54" s="39"/>
      <c r="AH54" s="39"/>
      <c r="AI54" s="39"/>
      <c r="AJ54" s="39"/>
      <c r="AK54" s="39"/>
      <c r="AL54" s="39"/>
      <c r="AM54" s="39"/>
      <c r="AN54" s="39"/>
      <c r="AO54" s="39"/>
      <c r="AP54" s="39"/>
      <c r="AQ54" s="17"/>
      <c r="AR54" s="17"/>
      <c r="AS54" s="17"/>
      <c r="AT54" s="17"/>
      <c r="AU54" s="1"/>
      <c r="AV54" s="1"/>
      <c r="AW54" s="1"/>
      <c r="AX54" s="1"/>
      <c r="AY54" s="1"/>
      <c r="AZ54" s="1"/>
      <c r="BA54" s="1"/>
      <c r="BB54" s="1"/>
      <c r="BC54" s="1"/>
      <c r="BD54" s="1"/>
    </row>
    <row r="55" spans="1:56" ht="15" customHeight="1" x14ac:dyDescent="0.2">
      <c r="A55" s="3"/>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
      <c r="AV55" s="1"/>
      <c r="AW55" s="1"/>
      <c r="AX55" s="1"/>
      <c r="AY55" s="1"/>
      <c r="AZ55" s="1"/>
      <c r="BA55" s="1"/>
      <c r="BB55" s="1"/>
      <c r="BC55" s="1"/>
      <c r="BD55" s="1"/>
    </row>
    <row r="56" spans="1:56" ht="15" customHeight="1" x14ac:dyDescent="0.2">
      <c r="A56" s="37">
        <v>5</v>
      </c>
      <c r="B56" s="106" t="s">
        <v>32</v>
      </c>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17"/>
      <c r="AR56" s="17"/>
      <c r="AS56" s="17"/>
      <c r="AT56" s="17"/>
      <c r="AU56" s="1"/>
      <c r="AV56" s="1"/>
      <c r="AW56" s="1"/>
      <c r="AX56" s="1"/>
      <c r="AY56" s="1"/>
      <c r="AZ56" s="1"/>
      <c r="BA56" s="1"/>
      <c r="BB56" s="1"/>
      <c r="BC56" s="1"/>
      <c r="BD56" s="1"/>
    </row>
    <row r="57" spans="1:56" ht="15" customHeight="1" x14ac:dyDescent="0.2">
      <c r="A57" s="3"/>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
      <c r="AV57" s="1"/>
      <c r="AW57" s="1"/>
      <c r="AX57" s="1"/>
      <c r="AY57" s="1"/>
      <c r="AZ57" s="1"/>
      <c r="BA57" s="1"/>
      <c r="BB57" s="1"/>
      <c r="BC57" s="1"/>
      <c r="BD57" s="1"/>
    </row>
    <row r="58" spans="1:56" ht="15" customHeight="1" x14ac:dyDescent="0.2">
      <c r="A58" s="3"/>
      <c r="B58" s="192" t="s">
        <v>28</v>
      </c>
      <c r="C58" s="94"/>
      <c r="D58" s="94"/>
      <c r="E58" s="94"/>
      <c r="F58" s="94"/>
      <c r="G58" s="94"/>
      <c r="H58" s="94"/>
      <c r="I58" s="94"/>
      <c r="J58" s="94"/>
      <c r="K58" s="94"/>
      <c r="L58" s="94"/>
      <c r="M58" s="94"/>
      <c r="N58" s="94"/>
      <c r="O58" s="94"/>
      <c r="P58" s="17"/>
      <c r="Q58" s="199"/>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1"/>
      <c r="AQ58" s="17"/>
      <c r="AR58" s="17"/>
      <c r="AS58" s="17"/>
      <c r="AT58" s="17"/>
      <c r="AU58" s="1"/>
      <c r="AV58" s="1"/>
      <c r="AW58" s="1"/>
      <c r="AX58" s="1"/>
      <c r="AY58" s="1"/>
      <c r="AZ58" s="1"/>
      <c r="BA58" s="1"/>
      <c r="BB58" s="1"/>
      <c r="BC58" s="1"/>
      <c r="BD58" s="1"/>
    </row>
    <row r="59" spans="1:56" ht="2.25" customHeight="1" x14ac:dyDescent="0.2">
      <c r="A59" s="3"/>
      <c r="B59" s="17"/>
      <c r="C59" s="17"/>
      <c r="D59" s="17"/>
      <c r="E59" s="17"/>
      <c r="F59" s="17"/>
      <c r="G59" s="17"/>
      <c r="H59" s="17"/>
      <c r="I59" s="17"/>
      <c r="J59" s="17"/>
      <c r="K59" s="17"/>
      <c r="L59" s="17"/>
      <c r="M59" s="17"/>
      <c r="N59" s="16"/>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
      <c r="AV59" s="1"/>
      <c r="AW59" s="1"/>
      <c r="AX59" s="1"/>
      <c r="AY59" s="1"/>
      <c r="AZ59" s="1"/>
      <c r="BA59" s="1"/>
      <c r="BB59" s="1"/>
      <c r="BC59" s="1"/>
      <c r="BD59" s="1"/>
    </row>
    <row r="60" spans="1:56" ht="15" customHeight="1" x14ac:dyDescent="0.2">
      <c r="A60" s="3"/>
      <c r="B60" s="192" t="s">
        <v>29</v>
      </c>
      <c r="C60" s="94"/>
      <c r="D60" s="94"/>
      <c r="E60" s="94"/>
      <c r="F60" s="94"/>
      <c r="G60" s="94"/>
      <c r="H60" s="94"/>
      <c r="I60" s="94"/>
      <c r="J60" s="94"/>
      <c r="K60" s="94"/>
      <c r="L60" s="94"/>
      <c r="M60" s="94"/>
      <c r="N60" s="94"/>
      <c r="O60" s="94"/>
      <c r="P60" s="17"/>
      <c r="Q60" s="199"/>
      <c r="R60" s="210"/>
      <c r="S60" s="210"/>
      <c r="T60" s="210"/>
      <c r="U60" s="210"/>
      <c r="V60" s="210"/>
      <c r="W60" s="210"/>
      <c r="X60" s="210"/>
      <c r="Y60" s="210"/>
      <c r="Z60" s="210"/>
      <c r="AA60" s="210"/>
      <c r="AB60" s="210"/>
      <c r="AC60" s="210"/>
      <c r="AD60" s="210"/>
      <c r="AE60" s="210"/>
      <c r="AF60" s="210"/>
      <c r="AG60" s="210"/>
      <c r="AH60" s="210"/>
      <c r="AI60" s="210"/>
      <c r="AJ60" s="210"/>
      <c r="AK60" s="211"/>
      <c r="AL60" s="38"/>
      <c r="AM60" s="197"/>
      <c r="AN60" s="197"/>
      <c r="AO60" s="197"/>
      <c r="AP60" s="198"/>
      <c r="AQ60" s="17"/>
      <c r="AR60" s="17"/>
      <c r="AS60" s="17"/>
      <c r="AT60" s="17"/>
      <c r="AU60" s="1"/>
      <c r="AV60" s="1"/>
      <c r="AW60" s="1"/>
      <c r="AX60" s="1"/>
      <c r="AY60" s="1"/>
      <c r="AZ60" s="1"/>
      <c r="BA60" s="1"/>
      <c r="BB60" s="1"/>
      <c r="BC60" s="1"/>
      <c r="BD60" s="1"/>
    </row>
    <row r="61" spans="1:56" ht="2.25" customHeight="1" x14ac:dyDescent="0.2">
      <c r="A61" s="3"/>
      <c r="B61" s="17"/>
      <c r="C61" s="17"/>
      <c r="D61" s="17"/>
      <c r="E61" s="17"/>
      <c r="F61" s="17"/>
      <c r="G61" s="17"/>
      <c r="H61" s="17"/>
      <c r="I61" s="17"/>
      <c r="J61" s="17"/>
      <c r="K61" s="17"/>
      <c r="L61" s="17"/>
      <c r="M61" s="17"/>
      <c r="N61" s="16"/>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
      <c r="AV61" s="1"/>
      <c r="AW61" s="1"/>
      <c r="AX61" s="1"/>
      <c r="AY61" s="1"/>
      <c r="AZ61" s="1"/>
      <c r="BA61" s="1"/>
      <c r="BB61" s="1"/>
      <c r="BC61" s="1"/>
      <c r="BD61" s="1"/>
    </row>
    <row r="62" spans="1:56" ht="15" customHeight="1" x14ac:dyDescent="0.2">
      <c r="A62" s="3"/>
      <c r="B62" s="192" t="s">
        <v>30</v>
      </c>
      <c r="C62" s="94"/>
      <c r="D62" s="94"/>
      <c r="E62" s="94"/>
      <c r="F62" s="94"/>
      <c r="G62" s="94"/>
      <c r="H62" s="94"/>
      <c r="I62" s="94"/>
      <c r="J62" s="94"/>
      <c r="K62" s="94"/>
      <c r="L62" s="94"/>
      <c r="M62" s="94"/>
      <c r="N62" s="94"/>
      <c r="O62" s="94"/>
      <c r="P62" s="17"/>
      <c r="Q62" s="196"/>
      <c r="R62" s="197"/>
      <c r="S62" s="197"/>
      <c r="T62" s="198"/>
      <c r="U62" s="38"/>
      <c r="V62" s="199"/>
      <c r="W62" s="210"/>
      <c r="X62" s="210"/>
      <c r="Y62" s="210"/>
      <c r="Z62" s="210"/>
      <c r="AA62" s="210"/>
      <c r="AB62" s="210"/>
      <c r="AC62" s="210"/>
      <c r="AD62" s="210"/>
      <c r="AE62" s="210"/>
      <c r="AF62" s="210"/>
      <c r="AG62" s="210"/>
      <c r="AH62" s="210"/>
      <c r="AI62" s="210"/>
      <c r="AJ62" s="210"/>
      <c r="AK62" s="210"/>
      <c r="AL62" s="210"/>
      <c r="AM62" s="210"/>
      <c r="AN62" s="210"/>
      <c r="AO62" s="210"/>
      <c r="AP62" s="211"/>
      <c r="AQ62" s="17"/>
      <c r="AR62" s="17"/>
      <c r="AS62" s="17"/>
      <c r="AT62" s="17"/>
      <c r="AU62" s="1"/>
      <c r="AV62" s="1"/>
      <c r="AW62" s="1"/>
      <c r="AX62" s="1"/>
      <c r="AY62" s="1"/>
      <c r="AZ62" s="1"/>
      <c r="BA62" s="1"/>
      <c r="BB62" s="1"/>
      <c r="BC62" s="1"/>
      <c r="BD62" s="1"/>
    </row>
    <row r="63" spans="1:56" ht="15" customHeight="1" x14ac:dyDescent="0.2">
      <c r="A63" s="106"/>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17"/>
      <c r="AR63" s="17"/>
      <c r="AS63" s="17"/>
      <c r="AT63" s="17"/>
      <c r="AU63" s="1"/>
      <c r="AV63" s="1"/>
      <c r="AW63" s="1"/>
      <c r="AX63" s="1"/>
      <c r="AY63" s="1"/>
      <c r="AZ63" s="1"/>
      <c r="BA63" s="1"/>
      <c r="BB63" s="1"/>
      <c r="BC63" s="1"/>
      <c r="BD63" s="1"/>
    </row>
    <row r="64" spans="1:56" ht="15" customHeight="1" x14ac:dyDescent="0.2">
      <c r="A64" s="37">
        <v>6</v>
      </c>
      <c r="B64" s="106" t="s">
        <v>119</v>
      </c>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17"/>
      <c r="AR64" s="17"/>
      <c r="AS64" s="17"/>
      <c r="AT64" s="17"/>
      <c r="AU64" s="1"/>
      <c r="AV64" s="1"/>
      <c r="AW64" s="1"/>
      <c r="AX64" s="1"/>
      <c r="AY64" s="1"/>
      <c r="AZ64" s="1"/>
      <c r="BA64" s="1"/>
      <c r="BB64" s="1"/>
      <c r="BC64" s="1"/>
      <c r="BD64" s="1"/>
    </row>
    <row r="65" spans="1:56" ht="15" customHeight="1" x14ac:dyDescent="0.2">
      <c r="A65" s="3"/>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
      <c r="AV65" s="1"/>
      <c r="AW65" s="1"/>
      <c r="AX65" s="1"/>
      <c r="AY65" s="1"/>
      <c r="AZ65" s="1"/>
      <c r="BA65" s="1"/>
      <c r="BB65" s="1"/>
      <c r="BC65" s="1"/>
      <c r="BD65" s="1"/>
    </row>
    <row r="66" spans="1:56" ht="15" customHeight="1" x14ac:dyDescent="0.2">
      <c r="A66" s="3"/>
      <c r="B66" s="192" t="s">
        <v>28</v>
      </c>
      <c r="C66" s="94"/>
      <c r="D66" s="94"/>
      <c r="E66" s="94"/>
      <c r="F66" s="94"/>
      <c r="G66" s="94"/>
      <c r="H66" s="94"/>
      <c r="I66" s="94"/>
      <c r="J66" s="94"/>
      <c r="K66" s="94"/>
      <c r="L66" s="94"/>
      <c r="M66" s="94"/>
      <c r="N66" s="94"/>
      <c r="O66" s="94"/>
      <c r="P66" s="17"/>
      <c r="Q66" s="199"/>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1"/>
      <c r="AQ66" s="17"/>
      <c r="AR66" s="17"/>
      <c r="AS66" s="17"/>
      <c r="AT66" s="17"/>
      <c r="AU66" s="1"/>
      <c r="AV66" s="1"/>
      <c r="AW66" s="1"/>
      <c r="AX66" s="1"/>
      <c r="AY66" s="1"/>
      <c r="AZ66" s="1"/>
      <c r="BA66" s="1"/>
      <c r="BB66" s="1"/>
      <c r="BC66" s="1"/>
      <c r="BD66" s="1"/>
    </row>
    <row r="67" spans="1:56" ht="2.25" customHeight="1" x14ac:dyDescent="0.2">
      <c r="A67" s="3"/>
      <c r="B67" s="17"/>
      <c r="C67" s="17"/>
      <c r="D67" s="17"/>
      <c r="E67" s="17"/>
      <c r="F67" s="17"/>
      <c r="G67" s="17"/>
      <c r="H67" s="17"/>
      <c r="I67" s="17"/>
      <c r="J67" s="17"/>
      <c r="K67" s="17"/>
      <c r="L67" s="17"/>
      <c r="M67" s="17"/>
      <c r="N67" s="16"/>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
      <c r="AV67" s="1"/>
      <c r="AW67" s="1"/>
      <c r="AX67" s="1"/>
      <c r="AY67" s="1"/>
      <c r="AZ67" s="1"/>
      <c r="BA67" s="1"/>
      <c r="BB67" s="1"/>
      <c r="BC67" s="1"/>
      <c r="BD67" s="1"/>
    </row>
    <row r="68" spans="1:56" ht="15" customHeight="1" x14ac:dyDescent="0.2">
      <c r="A68" s="3"/>
      <c r="B68" s="192" t="s">
        <v>29</v>
      </c>
      <c r="C68" s="94"/>
      <c r="D68" s="94"/>
      <c r="E68" s="94"/>
      <c r="F68" s="94"/>
      <c r="G68" s="94"/>
      <c r="H68" s="94"/>
      <c r="I68" s="94"/>
      <c r="J68" s="94"/>
      <c r="K68" s="94"/>
      <c r="L68" s="94"/>
      <c r="M68" s="94"/>
      <c r="N68" s="94"/>
      <c r="O68" s="94"/>
      <c r="P68" s="17"/>
      <c r="Q68" s="199"/>
      <c r="R68" s="210"/>
      <c r="S68" s="210"/>
      <c r="T68" s="210"/>
      <c r="U68" s="210"/>
      <c r="V68" s="210"/>
      <c r="W68" s="210"/>
      <c r="X68" s="210"/>
      <c r="Y68" s="210"/>
      <c r="Z68" s="210"/>
      <c r="AA68" s="210"/>
      <c r="AB68" s="210"/>
      <c r="AC68" s="210"/>
      <c r="AD68" s="210"/>
      <c r="AE68" s="210"/>
      <c r="AF68" s="210"/>
      <c r="AG68" s="210"/>
      <c r="AH68" s="210"/>
      <c r="AI68" s="210"/>
      <c r="AJ68" s="210"/>
      <c r="AK68" s="211"/>
      <c r="AL68" s="38"/>
      <c r="AM68" s="197"/>
      <c r="AN68" s="197"/>
      <c r="AO68" s="197"/>
      <c r="AP68" s="198"/>
      <c r="AQ68" s="17"/>
      <c r="AR68" s="17"/>
      <c r="AS68" s="17"/>
      <c r="AT68" s="17"/>
      <c r="AU68" s="1"/>
      <c r="AV68" s="1"/>
      <c r="AW68" s="1"/>
      <c r="AX68" s="1"/>
      <c r="AY68" s="1"/>
      <c r="AZ68" s="1"/>
      <c r="BA68" s="1"/>
      <c r="BB68" s="1"/>
      <c r="BC68" s="1"/>
      <c r="BD68" s="1"/>
    </row>
    <row r="69" spans="1:56" ht="2.25" customHeight="1" x14ac:dyDescent="0.2">
      <c r="A69" s="3"/>
      <c r="B69" s="17"/>
      <c r="C69" s="17"/>
      <c r="D69" s="17"/>
      <c r="E69" s="17"/>
      <c r="F69" s="17"/>
      <c r="G69" s="17"/>
      <c r="H69" s="17"/>
      <c r="I69" s="17"/>
      <c r="J69" s="17"/>
      <c r="K69" s="17"/>
      <c r="L69" s="17"/>
      <c r="M69" s="17"/>
      <c r="N69" s="16"/>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
      <c r="AV69" s="1"/>
      <c r="AW69" s="1"/>
      <c r="AX69" s="1"/>
      <c r="AY69" s="1"/>
      <c r="AZ69" s="1"/>
      <c r="BA69" s="1"/>
      <c r="BB69" s="1"/>
      <c r="BC69" s="1"/>
      <c r="BD69" s="1"/>
    </row>
    <row r="70" spans="1:56" ht="15" customHeight="1" x14ac:dyDescent="0.2">
      <c r="A70" s="3"/>
      <c r="B70" s="192" t="s">
        <v>30</v>
      </c>
      <c r="C70" s="94"/>
      <c r="D70" s="94"/>
      <c r="E70" s="94"/>
      <c r="F70" s="94"/>
      <c r="G70" s="94"/>
      <c r="H70" s="94"/>
      <c r="I70" s="94"/>
      <c r="J70" s="94"/>
      <c r="K70" s="94"/>
      <c r="L70" s="94"/>
      <c r="M70" s="94"/>
      <c r="N70" s="94"/>
      <c r="O70" s="94"/>
      <c r="P70" s="17"/>
      <c r="Q70" s="196"/>
      <c r="R70" s="197"/>
      <c r="S70" s="197"/>
      <c r="T70" s="198"/>
      <c r="U70" s="38"/>
      <c r="V70" s="215"/>
      <c r="W70" s="216"/>
      <c r="X70" s="216"/>
      <c r="Y70" s="216"/>
      <c r="Z70" s="216"/>
      <c r="AA70" s="216"/>
      <c r="AB70" s="216"/>
      <c r="AC70" s="216"/>
      <c r="AD70" s="216"/>
      <c r="AE70" s="216"/>
      <c r="AF70" s="216"/>
      <c r="AG70" s="216"/>
      <c r="AH70" s="216"/>
      <c r="AI70" s="216"/>
      <c r="AJ70" s="216"/>
      <c r="AK70" s="216"/>
      <c r="AL70" s="216"/>
      <c r="AM70" s="216"/>
      <c r="AN70" s="216"/>
      <c r="AO70" s="216"/>
      <c r="AP70" s="217"/>
      <c r="AQ70" s="17"/>
      <c r="AR70" s="17"/>
      <c r="AS70" s="17"/>
      <c r="AT70" s="17"/>
      <c r="AU70" s="1"/>
      <c r="AV70" s="1"/>
      <c r="AW70" s="1"/>
      <c r="AX70" s="1"/>
      <c r="AY70" s="1"/>
      <c r="AZ70" s="1"/>
      <c r="BA70" s="1"/>
      <c r="BB70" s="1"/>
      <c r="BC70" s="1"/>
      <c r="BD70" s="1"/>
    </row>
    <row r="71" spans="1:56" ht="2.25" customHeight="1" x14ac:dyDescent="0.2">
      <c r="A71" s="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
      <c r="AV71" s="1"/>
      <c r="AW71" s="1"/>
      <c r="AX71" s="1"/>
      <c r="AY71" s="1"/>
      <c r="AZ71" s="1"/>
      <c r="BA71" s="1"/>
      <c r="BB71" s="1"/>
      <c r="BC71" s="1"/>
      <c r="BD71" s="1"/>
    </row>
    <row r="72" spans="1:56" ht="30" customHeight="1" x14ac:dyDescent="0.2">
      <c r="A72" s="3"/>
      <c r="B72" s="209" t="s">
        <v>120</v>
      </c>
      <c r="C72" s="94"/>
      <c r="D72" s="94"/>
      <c r="E72" s="94"/>
      <c r="F72" s="94"/>
      <c r="G72" s="94"/>
      <c r="H72" s="94"/>
      <c r="I72" s="94"/>
      <c r="J72" s="94"/>
      <c r="K72" s="94"/>
      <c r="L72" s="94"/>
      <c r="M72" s="94"/>
      <c r="N72" s="94"/>
      <c r="O72" s="94"/>
      <c r="P72" s="17"/>
      <c r="Q72" s="199"/>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1"/>
      <c r="AQ72" s="17"/>
      <c r="AR72" s="17"/>
      <c r="AS72" s="17"/>
      <c r="AT72" s="17"/>
      <c r="AU72" s="1"/>
      <c r="AV72" s="1"/>
      <c r="AW72" s="1"/>
      <c r="AX72" s="1"/>
      <c r="AY72" s="1"/>
      <c r="AZ72" s="1"/>
      <c r="BA72" s="1"/>
      <c r="BB72" s="1"/>
      <c r="BC72" s="1"/>
      <c r="BD72" s="1"/>
    </row>
    <row r="73" spans="1:56" ht="15" customHeight="1" x14ac:dyDescent="0.2">
      <c r="A73" s="3"/>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
      <c r="AV73" s="1"/>
      <c r="AW73" s="1"/>
      <c r="AX73" s="1"/>
      <c r="AY73" s="1"/>
      <c r="AZ73" s="1"/>
      <c r="BA73" s="1"/>
      <c r="BB73" s="1"/>
      <c r="BC73" s="1"/>
      <c r="BD73" s="1"/>
    </row>
    <row r="74" spans="1:56" ht="15" customHeight="1" x14ac:dyDescent="0.2">
      <c r="A74" s="37">
        <v>7</v>
      </c>
      <c r="B74" s="106" t="s">
        <v>121</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17"/>
      <c r="AR74" s="17"/>
      <c r="AS74" s="17"/>
      <c r="AT74" s="17"/>
      <c r="AU74" s="1"/>
      <c r="AV74" s="1"/>
      <c r="AW74" s="1"/>
      <c r="AX74" s="1"/>
      <c r="AY74" s="1"/>
      <c r="AZ74" s="1"/>
      <c r="BA74" s="1"/>
      <c r="BB74" s="1"/>
      <c r="BC74" s="1"/>
      <c r="BD74" s="1"/>
    </row>
    <row r="75" spans="1:56" ht="15" customHeight="1" x14ac:dyDescent="0.2">
      <c r="A75" s="37"/>
      <c r="B75" s="22"/>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
      <c r="AV75" s="1"/>
      <c r="AW75" s="1"/>
      <c r="AX75" s="1"/>
      <c r="AY75" s="1"/>
      <c r="AZ75" s="1"/>
      <c r="BA75" s="1"/>
      <c r="BB75" s="1"/>
      <c r="BC75" s="1"/>
      <c r="BD75" s="1"/>
    </row>
    <row r="76" spans="1:56" ht="15" customHeight="1" x14ac:dyDescent="0.2">
      <c r="A76" s="3"/>
      <c r="B76" s="99" t="s">
        <v>122</v>
      </c>
      <c r="C76" s="94"/>
      <c r="D76" s="94"/>
      <c r="E76" s="94"/>
      <c r="F76" s="94"/>
      <c r="G76" s="94"/>
      <c r="H76" s="94"/>
      <c r="I76" s="94"/>
      <c r="J76" s="94"/>
      <c r="K76" s="94"/>
      <c r="L76" s="94"/>
      <c r="M76" s="94"/>
      <c r="N76" s="94"/>
      <c r="O76" s="94"/>
      <c r="P76" s="17"/>
      <c r="Q76" s="199"/>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1"/>
      <c r="AQ76" s="17"/>
      <c r="AR76" s="17"/>
      <c r="AS76" s="17"/>
      <c r="AT76" s="17"/>
      <c r="AU76" s="1"/>
      <c r="AV76" s="1"/>
      <c r="AW76" s="1"/>
      <c r="AX76" s="1"/>
      <c r="AY76" s="1"/>
      <c r="AZ76" s="1"/>
      <c r="BA76" s="1"/>
      <c r="BB76" s="1"/>
      <c r="BC76" s="1"/>
      <c r="BD76" s="1"/>
    </row>
    <row r="77" spans="1:56" ht="2.25" customHeight="1" x14ac:dyDescent="0.2">
      <c r="A77" s="3"/>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
      <c r="AV77" s="1"/>
      <c r="AW77" s="1"/>
      <c r="AX77" s="1"/>
      <c r="AY77" s="1"/>
      <c r="AZ77" s="1"/>
      <c r="BA77" s="1"/>
      <c r="BB77" s="1"/>
      <c r="BC77" s="1"/>
      <c r="BD77" s="1"/>
    </row>
    <row r="78" spans="1:56" ht="15" customHeight="1" x14ac:dyDescent="0.2">
      <c r="A78" s="3"/>
      <c r="B78" s="99" t="s">
        <v>29</v>
      </c>
      <c r="C78" s="94"/>
      <c r="D78" s="94"/>
      <c r="E78" s="94"/>
      <c r="F78" s="94"/>
      <c r="G78" s="94"/>
      <c r="H78" s="94"/>
      <c r="I78" s="94"/>
      <c r="J78" s="94"/>
      <c r="K78" s="94"/>
      <c r="L78" s="94"/>
      <c r="M78" s="94"/>
      <c r="N78" s="94"/>
      <c r="O78" s="94"/>
      <c r="P78" s="17"/>
      <c r="Q78" s="199"/>
      <c r="R78" s="210"/>
      <c r="S78" s="210"/>
      <c r="T78" s="210"/>
      <c r="U78" s="210"/>
      <c r="V78" s="210"/>
      <c r="W78" s="210"/>
      <c r="X78" s="210"/>
      <c r="Y78" s="210"/>
      <c r="Z78" s="210"/>
      <c r="AA78" s="210"/>
      <c r="AB78" s="210"/>
      <c r="AC78" s="210"/>
      <c r="AD78" s="210"/>
      <c r="AE78" s="210"/>
      <c r="AF78" s="210"/>
      <c r="AG78" s="210"/>
      <c r="AH78" s="210"/>
      <c r="AI78" s="210"/>
      <c r="AJ78" s="210"/>
      <c r="AK78" s="211"/>
      <c r="AL78" s="38"/>
      <c r="AM78" s="197"/>
      <c r="AN78" s="197"/>
      <c r="AO78" s="197"/>
      <c r="AP78" s="198"/>
      <c r="AQ78" s="17"/>
      <c r="AR78" s="17"/>
      <c r="AS78" s="17"/>
      <c r="AT78" s="17"/>
      <c r="AU78" s="1"/>
      <c r="AV78" s="1"/>
      <c r="AW78" s="1"/>
      <c r="AX78" s="1"/>
      <c r="AY78" s="1"/>
      <c r="AZ78" s="1"/>
      <c r="BA78" s="1"/>
      <c r="BB78" s="1"/>
      <c r="BC78" s="1"/>
      <c r="BD78" s="1"/>
    </row>
    <row r="79" spans="1:56" ht="2.25" customHeight="1" x14ac:dyDescent="0.2">
      <c r="A79" s="3"/>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
      <c r="AV79" s="1"/>
      <c r="AW79" s="1"/>
      <c r="AX79" s="1"/>
      <c r="AY79" s="1"/>
      <c r="AZ79" s="1"/>
      <c r="BA79" s="1"/>
      <c r="BB79" s="1"/>
      <c r="BC79" s="1"/>
      <c r="BD79" s="1"/>
    </row>
    <row r="80" spans="1:56" ht="15" customHeight="1" x14ac:dyDescent="0.2">
      <c r="A80" s="3"/>
      <c r="B80" s="99" t="s">
        <v>30</v>
      </c>
      <c r="C80" s="94"/>
      <c r="D80" s="94"/>
      <c r="E80" s="94"/>
      <c r="F80" s="94"/>
      <c r="G80" s="94"/>
      <c r="H80" s="94"/>
      <c r="I80" s="94"/>
      <c r="J80" s="94"/>
      <c r="K80" s="94"/>
      <c r="L80" s="94"/>
      <c r="M80" s="94"/>
      <c r="N80" s="94"/>
      <c r="O80" s="94"/>
      <c r="P80" s="17"/>
      <c r="Q80" s="196"/>
      <c r="R80" s="197"/>
      <c r="S80" s="197"/>
      <c r="T80" s="198"/>
      <c r="U80" s="38"/>
      <c r="V80" s="215"/>
      <c r="W80" s="216"/>
      <c r="X80" s="216"/>
      <c r="Y80" s="216"/>
      <c r="Z80" s="216"/>
      <c r="AA80" s="216"/>
      <c r="AB80" s="216"/>
      <c r="AC80" s="216"/>
      <c r="AD80" s="216"/>
      <c r="AE80" s="216"/>
      <c r="AF80" s="216"/>
      <c r="AG80" s="216"/>
      <c r="AH80" s="216"/>
      <c r="AI80" s="216"/>
      <c r="AJ80" s="216"/>
      <c r="AK80" s="216"/>
      <c r="AL80" s="216"/>
      <c r="AM80" s="216"/>
      <c r="AN80" s="216"/>
      <c r="AO80" s="216"/>
      <c r="AP80" s="217"/>
      <c r="AQ80" s="17"/>
      <c r="AR80" s="17"/>
      <c r="AS80" s="17"/>
      <c r="AT80" s="17"/>
      <c r="AU80" s="1"/>
      <c r="AV80" s="1"/>
      <c r="AW80" s="1"/>
      <c r="AX80" s="1"/>
      <c r="AY80" s="1"/>
      <c r="AZ80" s="1"/>
      <c r="BA80" s="1"/>
      <c r="BB80" s="1"/>
      <c r="BC80" s="1"/>
      <c r="BD80" s="1"/>
    </row>
    <row r="81" spans="1:56" ht="15" customHeight="1" x14ac:dyDescent="0.2">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7"/>
      <c r="AR81" s="17"/>
      <c r="AS81" s="17"/>
      <c r="AT81" s="17"/>
      <c r="AU81" s="1"/>
      <c r="AV81" s="1"/>
      <c r="AW81" s="1"/>
      <c r="AX81" s="1"/>
      <c r="AY81" s="1"/>
      <c r="AZ81" s="1"/>
      <c r="BA81" s="1"/>
      <c r="BB81" s="1"/>
      <c r="BC81" s="1"/>
      <c r="BD81" s="1"/>
    </row>
    <row r="82" spans="1:56" ht="15" customHeight="1" x14ac:dyDescent="0.2">
      <c r="A82" s="37">
        <v>8</v>
      </c>
      <c r="B82" s="106" t="s">
        <v>123</v>
      </c>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17"/>
      <c r="AR82" s="17"/>
      <c r="AS82" s="17"/>
      <c r="AT82" s="17"/>
      <c r="AU82" s="1"/>
      <c r="AV82" s="1"/>
      <c r="AW82" s="1"/>
      <c r="AX82" s="1"/>
      <c r="AY82" s="1"/>
      <c r="AZ82" s="1"/>
      <c r="BA82" s="1"/>
      <c r="BB82" s="1"/>
      <c r="BC82" s="1"/>
      <c r="BD82" s="1"/>
    </row>
    <row r="83" spans="1:56" ht="2.25" customHeight="1" x14ac:dyDescent="0.2">
      <c r="A83" s="3"/>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
      <c r="AV83" s="1"/>
      <c r="AW83" s="1"/>
      <c r="AX83" s="1"/>
      <c r="AY83" s="1"/>
      <c r="AZ83" s="1"/>
      <c r="BA83" s="1"/>
      <c r="BB83" s="1"/>
      <c r="BC83" s="1"/>
      <c r="BD83" s="1"/>
    </row>
    <row r="84" spans="1:56" ht="45" customHeight="1" x14ac:dyDescent="0.2">
      <c r="A84" s="3"/>
      <c r="B84" s="190" t="s">
        <v>124</v>
      </c>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7"/>
      <c r="AR84" s="17"/>
      <c r="AS84" s="17"/>
      <c r="AT84" s="17"/>
      <c r="AU84" s="1"/>
      <c r="AV84" s="1"/>
      <c r="AW84" s="1"/>
      <c r="AX84" s="1"/>
      <c r="AY84" s="1"/>
      <c r="AZ84" s="1"/>
      <c r="BA84" s="1"/>
      <c r="BB84" s="1"/>
      <c r="BC84" s="1"/>
      <c r="BD84" s="1"/>
    </row>
    <row r="85" spans="1:56" ht="2.25" customHeight="1" x14ac:dyDescent="0.2">
      <c r="A85" s="3"/>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
      <c r="AV85" s="1"/>
      <c r="AW85" s="1"/>
      <c r="AX85" s="1"/>
      <c r="AY85" s="1"/>
      <c r="AZ85" s="1"/>
      <c r="BA85" s="1"/>
      <c r="BB85" s="1"/>
      <c r="BC85" s="1"/>
      <c r="BD85" s="1"/>
    </row>
    <row r="86" spans="1:56" ht="15" customHeight="1" x14ac:dyDescent="0.2">
      <c r="A86" s="3"/>
      <c r="B86" s="89" t="s">
        <v>33</v>
      </c>
      <c r="C86" s="94"/>
      <c r="D86" s="94"/>
      <c r="E86" s="94"/>
      <c r="F86" s="94"/>
      <c r="G86" s="94"/>
      <c r="H86" s="94"/>
      <c r="I86" s="94"/>
      <c r="J86" s="94"/>
      <c r="K86" s="94"/>
      <c r="L86" s="94"/>
      <c r="M86" s="94"/>
      <c r="N86" s="94"/>
      <c r="O86" s="94"/>
      <c r="P86" s="17"/>
      <c r="Q86" s="205"/>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1"/>
      <c r="AQ86" s="24"/>
      <c r="AR86" s="17"/>
      <c r="AS86" s="17"/>
      <c r="AT86" s="17"/>
      <c r="AU86" s="1"/>
      <c r="AV86" s="1"/>
      <c r="AW86" s="1"/>
      <c r="AX86" s="1"/>
      <c r="AY86" s="1"/>
      <c r="AZ86" s="1"/>
      <c r="BA86" s="1"/>
      <c r="BB86" s="1"/>
      <c r="BC86" s="1"/>
      <c r="BD86" s="1"/>
    </row>
    <row r="87" spans="1:56" ht="2.25" customHeight="1" x14ac:dyDescent="0.2">
      <c r="A87" s="3"/>
      <c r="B87" s="17"/>
      <c r="C87" s="17"/>
      <c r="D87" s="17"/>
      <c r="E87" s="17"/>
      <c r="F87" s="17"/>
      <c r="G87" s="17"/>
      <c r="H87" s="17"/>
      <c r="I87" s="17"/>
      <c r="J87" s="17"/>
      <c r="K87" s="17"/>
      <c r="L87" s="17"/>
      <c r="M87" s="17"/>
      <c r="N87" s="17"/>
      <c r="O87" s="17"/>
      <c r="P87" s="16"/>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
      <c r="AV87" s="1"/>
      <c r="AW87" s="1"/>
      <c r="AX87" s="1"/>
      <c r="AY87" s="1"/>
      <c r="AZ87" s="1"/>
      <c r="BA87" s="1"/>
      <c r="BB87" s="1"/>
      <c r="BC87" s="1"/>
      <c r="BD87" s="1"/>
    </row>
    <row r="88" spans="1:56" ht="15" customHeight="1" x14ac:dyDescent="0.2">
      <c r="A88" s="3"/>
      <c r="B88" s="89" t="s">
        <v>34</v>
      </c>
      <c r="C88" s="94"/>
      <c r="D88" s="94"/>
      <c r="E88" s="94"/>
      <c r="F88" s="94"/>
      <c r="G88" s="94"/>
      <c r="H88" s="94"/>
      <c r="I88" s="94"/>
      <c r="J88" s="94"/>
      <c r="K88" s="94"/>
      <c r="L88" s="94"/>
      <c r="M88" s="94"/>
      <c r="N88" s="94"/>
      <c r="O88" s="94"/>
      <c r="P88" s="17"/>
      <c r="Q88" s="205"/>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1"/>
      <c r="AQ88" s="24"/>
      <c r="AR88" s="17"/>
      <c r="AS88" s="17"/>
      <c r="AT88" s="17"/>
      <c r="AU88" s="1"/>
      <c r="AV88" s="1"/>
      <c r="AW88" s="1"/>
      <c r="AX88" s="1"/>
      <c r="AY88" s="1"/>
      <c r="AZ88" s="1"/>
      <c r="BA88" s="1"/>
      <c r="BB88" s="1"/>
      <c r="BC88" s="1"/>
      <c r="BD88" s="1"/>
    </row>
    <row r="89" spans="1:56" ht="2.25" customHeight="1" x14ac:dyDescent="0.2">
      <c r="A89" s="3"/>
      <c r="B89" s="17"/>
      <c r="C89" s="17"/>
      <c r="D89" s="17"/>
      <c r="E89" s="17"/>
      <c r="F89" s="17"/>
      <c r="G89" s="17"/>
      <c r="H89" s="17"/>
      <c r="I89" s="17"/>
      <c r="J89" s="17"/>
      <c r="K89" s="17"/>
      <c r="L89" s="17"/>
      <c r="M89" s="17"/>
      <c r="N89" s="17"/>
      <c r="O89" s="17"/>
      <c r="P89" s="16"/>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24"/>
      <c r="AR89" s="17"/>
      <c r="AS89" s="17"/>
      <c r="AT89" s="17"/>
      <c r="AU89" s="1"/>
      <c r="AV89" s="1"/>
      <c r="AW89" s="1"/>
      <c r="AX89" s="1"/>
      <c r="AY89" s="1"/>
      <c r="AZ89" s="1"/>
      <c r="BA89" s="1"/>
      <c r="BB89" s="1"/>
      <c r="BC89" s="1"/>
      <c r="BD89" s="1"/>
    </row>
    <row r="90" spans="1:56" ht="15" customHeight="1" x14ac:dyDescent="0.2">
      <c r="A90" s="3"/>
      <c r="B90" s="89" t="s">
        <v>35</v>
      </c>
      <c r="C90" s="94"/>
      <c r="D90" s="94"/>
      <c r="E90" s="94"/>
      <c r="F90" s="94"/>
      <c r="G90" s="94"/>
      <c r="H90" s="94"/>
      <c r="I90" s="94"/>
      <c r="J90" s="94"/>
      <c r="K90" s="94"/>
      <c r="L90" s="94"/>
      <c r="M90" s="94"/>
      <c r="N90" s="94"/>
      <c r="O90" s="94"/>
      <c r="P90" s="17"/>
      <c r="Q90" s="205"/>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1"/>
      <c r="AQ90" s="24"/>
      <c r="AR90" s="17"/>
      <c r="AS90" s="17"/>
      <c r="AT90" s="17"/>
      <c r="AU90" s="1"/>
      <c r="AV90" s="1"/>
      <c r="AW90" s="1"/>
      <c r="AX90" s="1"/>
      <c r="AY90" s="1"/>
      <c r="AZ90" s="1"/>
      <c r="BA90" s="1"/>
      <c r="BB90" s="1"/>
      <c r="BC90" s="1"/>
      <c r="BD90" s="1"/>
    </row>
    <row r="91" spans="1:56" ht="2.25" customHeight="1" x14ac:dyDescent="0.2">
      <c r="A91" s="3"/>
      <c r="B91" s="17"/>
      <c r="C91" s="17"/>
      <c r="D91" s="17"/>
      <c r="E91" s="17"/>
      <c r="F91" s="17"/>
      <c r="G91" s="17"/>
      <c r="H91" s="17"/>
      <c r="I91" s="17"/>
      <c r="J91" s="17"/>
      <c r="K91" s="17"/>
      <c r="L91" s="17"/>
      <c r="M91" s="17"/>
      <c r="N91" s="17"/>
      <c r="O91" s="17"/>
      <c r="P91" s="16"/>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
      <c r="AV91" s="1"/>
      <c r="AW91" s="1"/>
      <c r="AX91" s="1"/>
      <c r="AY91" s="1"/>
      <c r="AZ91" s="1"/>
      <c r="BA91" s="1"/>
      <c r="BB91" s="1"/>
      <c r="BC91" s="1"/>
      <c r="BD91" s="1"/>
    </row>
    <row r="92" spans="1:56" ht="15" customHeight="1" x14ac:dyDescent="0.2">
      <c r="A92" s="3"/>
      <c r="B92" s="89" t="s">
        <v>36</v>
      </c>
      <c r="C92" s="94"/>
      <c r="D92" s="94"/>
      <c r="E92" s="94"/>
      <c r="F92" s="94"/>
      <c r="G92" s="94"/>
      <c r="H92" s="94"/>
      <c r="I92" s="94"/>
      <c r="J92" s="94"/>
      <c r="K92" s="94"/>
      <c r="L92" s="94"/>
      <c r="M92" s="94"/>
      <c r="N92" s="94"/>
      <c r="O92" s="94"/>
      <c r="P92" s="17"/>
      <c r="Q92" s="206"/>
      <c r="R92" s="207"/>
      <c r="S92" s="207"/>
      <c r="T92" s="207"/>
      <c r="U92" s="207"/>
      <c r="V92" s="208"/>
      <c r="W92" s="94" t="s">
        <v>37</v>
      </c>
      <c r="X92" s="94"/>
      <c r="Y92" s="17"/>
      <c r="Z92" s="206"/>
      <c r="AA92" s="207"/>
      <c r="AB92" s="207"/>
      <c r="AC92" s="207"/>
      <c r="AD92" s="207"/>
      <c r="AE92" s="208"/>
      <c r="AF92" s="94" t="s">
        <v>38</v>
      </c>
      <c r="AG92" s="94"/>
      <c r="AH92" s="17"/>
      <c r="AI92" s="206"/>
      <c r="AJ92" s="207"/>
      <c r="AK92" s="207"/>
      <c r="AL92" s="207"/>
      <c r="AM92" s="207"/>
      <c r="AN92" s="208"/>
      <c r="AO92" s="94" t="s">
        <v>39</v>
      </c>
      <c r="AP92" s="94"/>
      <c r="AQ92" s="17"/>
      <c r="AR92" s="17"/>
      <c r="AS92" s="17"/>
      <c r="AT92" s="17"/>
      <c r="AU92" s="1"/>
      <c r="AV92" s="1"/>
      <c r="AW92" s="1"/>
      <c r="AX92" s="1"/>
      <c r="AY92" s="1"/>
      <c r="AZ92" s="1"/>
      <c r="BA92" s="1"/>
      <c r="BB92" s="1"/>
      <c r="BC92" s="1"/>
      <c r="BD92" s="1"/>
    </row>
    <row r="93" spans="1:56" ht="15" customHeight="1" x14ac:dyDescent="0.2">
      <c r="A93" s="3"/>
      <c r="B93" s="17"/>
      <c r="C93" s="17"/>
      <c r="D93" s="17"/>
      <c r="E93" s="17"/>
      <c r="F93" s="17"/>
      <c r="G93" s="17"/>
      <c r="H93" s="17"/>
      <c r="I93" s="17"/>
      <c r="J93" s="17"/>
      <c r="K93" s="17"/>
      <c r="L93" s="17"/>
      <c r="M93" s="17"/>
      <c r="N93" s="17"/>
      <c r="O93" s="17"/>
      <c r="P93" s="16"/>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
      <c r="AV93" s="1"/>
      <c r="AW93" s="1"/>
      <c r="AX93" s="1"/>
      <c r="AY93" s="1"/>
      <c r="AZ93" s="1"/>
      <c r="BA93" s="1"/>
      <c r="BB93" s="1"/>
      <c r="BC93" s="1"/>
      <c r="BD93" s="1"/>
    </row>
    <row r="94" spans="1:56" ht="15" customHeight="1" x14ac:dyDescent="0.2">
      <c r="A94" s="3"/>
      <c r="B94" s="89" t="s">
        <v>125</v>
      </c>
      <c r="C94" s="89"/>
      <c r="D94" s="89"/>
      <c r="E94" s="89"/>
      <c r="F94" s="89"/>
      <c r="G94" s="89"/>
      <c r="H94" s="89"/>
      <c r="I94" s="89"/>
      <c r="J94" s="89"/>
      <c r="K94" s="89"/>
      <c r="L94" s="89"/>
      <c r="M94" s="89"/>
      <c r="N94" s="89"/>
      <c r="O94" s="89"/>
      <c r="P94" s="17"/>
      <c r="Q94" s="17" t="s">
        <v>40</v>
      </c>
      <c r="R94" s="40"/>
      <c r="S94" s="41"/>
      <c r="T94" s="41"/>
      <c r="U94" s="69"/>
      <c r="V94" s="69" t="s">
        <v>41</v>
      </c>
      <c r="W94" s="69"/>
      <c r="X94" s="40"/>
      <c r="Y94" s="41"/>
      <c r="Z94" s="41"/>
      <c r="AA94" s="70"/>
      <c r="AB94" s="69" t="s">
        <v>42</v>
      </c>
      <c r="AC94" s="40"/>
      <c r="AD94" s="41"/>
      <c r="AE94" s="41"/>
      <c r="AF94" s="41"/>
      <c r="AG94" s="41"/>
      <c r="AH94" s="69"/>
      <c r="AI94" s="17"/>
      <c r="AJ94" s="17"/>
      <c r="AK94" s="17"/>
      <c r="AL94" s="42"/>
      <c r="AM94" s="42"/>
      <c r="AN94" s="42"/>
      <c r="AO94" s="42"/>
      <c r="AP94" s="42"/>
      <c r="AQ94" s="24"/>
      <c r="AR94" s="17"/>
      <c r="AS94" s="17"/>
      <c r="AT94" s="17"/>
      <c r="AU94" s="1"/>
      <c r="AV94" s="1"/>
      <c r="AW94" s="1"/>
      <c r="AX94" s="1"/>
      <c r="AY94" s="1"/>
      <c r="AZ94" s="1"/>
      <c r="BA94" s="1"/>
      <c r="BB94" s="1"/>
      <c r="BC94" s="1"/>
      <c r="BD94" s="1"/>
    </row>
    <row r="95" spans="1:56" ht="15" customHeight="1" x14ac:dyDescent="0.2">
      <c r="A95" s="3"/>
      <c r="B95" s="17"/>
      <c r="C95" s="17"/>
      <c r="D95" s="17"/>
      <c r="E95" s="17"/>
      <c r="F95" s="17"/>
      <c r="G95" s="17"/>
      <c r="H95" s="17"/>
      <c r="I95" s="17"/>
      <c r="J95" s="17"/>
      <c r="K95" s="17"/>
      <c r="L95" s="17"/>
      <c r="M95" s="17"/>
      <c r="N95" s="17"/>
      <c r="O95" s="17"/>
      <c r="P95" s="16"/>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
      <c r="AV95" s="1"/>
      <c r="AW95" s="1"/>
      <c r="AX95" s="1"/>
      <c r="AY95" s="1"/>
      <c r="AZ95" s="1"/>
      <c r="BA95" s="1"/>
      <c r="BB95" s="1"/>
      <c r="BC95" s="1"/>
      <c r="BD95" s="1"/>
    </row>
    <row r="96" spans="1:56" ht="15" customHeight="1" x14ac:dyDescent="0.2">
      <c r="A96" s="37">
        <v>9</v>
      </c>
      <c r="B96" s="137" t="s">
        <v>126</v>
      </c>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7"/>
      <c r="AR96" s="17"/>
      <c r="AS96" s="17"/>
      <c r="AT96" s="17"/>
      <c r="AU96" s="1"/>
      <c r="AV96" s="1"/>
      <c r="AW96" s="1"/>
      <c r="AX96" s="1"/>
      <c r="AY96" s="1"/>
      <c r="AZ96" s="1"/>
      <c r="BA96" s="1"/>
      <c r="BB96" s="1"/>
      <c r="BC96" s="1"/>
      <c r="BD96" s="1"/>
    </row>
    <row r="97" spans="1:56" ht="2.25" customHeight="1" x14ac:dyDescent="0.2">
      <c r="A97" s="3"/>
      <c r="B97" s="17"/>
      <c r="C97" s="17"/>
      <c r="D97" s="17"/>
      <c r="E97" s="17"/>
      <c r="F97" s="17"/>
      <c r="G97" s="17"/>
      <c r="H97" s="17"/>
      <c r="I97" s="17"/>
      <c r="J97" s="17"/>
      <c r="K97" s="17"/>
      <c r="L97" s="17"/>
      <c r="M97" s="17"/>
      <c r="N97" s="17"/>
      <c r="O97" s="17"/>
      <c r="P97" s="16"/>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
      <c r="AV97" s="1"/>
      <c r="AW97" s="1"/>
      <c r="AX97" s="1"/>
      <c r="AY97" s="1"/>
      <c r="AZ97" s="1"/>
      <c r="BA97" s="1"/>
      <c r="BB97" s="1"/>
      <c r="BC97" s="1"/>
      <c r="BD97" s="1"/>
    </row>
    <row r="98" spans="1:56" ht="15" customHeight="1" x14ac:dyDescent="0.2">
      <c r="A98" s="3"/>
      <c r="B98" s="17"/>
      <c r="C98" s="94" t="s">
        <v>127</v>
      </c>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17"/>
      <c r="AR98" s="17"/>
      <c r="AS98" s="17"/>
      <c r="AT98" s="17"/>
      <c r="AU98" s="1"/>
      <c r="AV98" s="1"/>
      <c r="AW98" s="1"/>
      <c r="AX98" s="1"/>
      <c r="AY98" s="1"/>
      <c r="AZ98" s="1"/>
      <c r="BA98" s="1"/>
      <c r="BB98" s="1"/>
      <c r="BC98" s="1"/>
      <c r="BD98" s="1"/>
    </row>
    <row r="99" spans="1:56" ht="2.25" customHeight="1" x14ac:dyDescent="0.2">
      <c r="A99" s="3"/>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
      <c r="AV99" s="1"/>
      <c r="AW99" s="1"/>
      <c r="AX99" s="1"/>
      <c r="AY99" s="1"/>
      <c r="AZ99" s="1"/>
      <c r="BA99" s="1"/>
      <c r="BB99" s="1"/>
      <c r="BC99" s="1"/>
      <c r="BD99" s="1"/>
    </row>
    <row r="100" spans="1:56" ht="15" customHeight="1" x14ac:dyDescent="0.2">
      <c r="A100" s="3"/>
      <c r="B100" s="17"/>
      <c r="C100" s="94" t="s">
        <v>128</v>
      </c>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17"/>
      <c r="AR100" s="17"/>
      <c r="AS100" s="17"/>
      <c r="AT100" s="17"/>
      <c r="AU100" s="1"/>
      <c r="AV100" s="1"/>
      <c r="AW100" s="1"/>
      <c r="AX100" s="1"/>
      <c r="AY100" s="1"/>
      <c r="AZ100" s="1"/>
      <c r="BA100" s="1"/>
      <c r="BB100" s="1"/>
      <c r="BC100" s="1"/>
      <c r="BD100" s="1"/>
    </row>
    <row r="101" spans="1:56" ht="15" customHeight="1" x14ac:dyDescent="0.2">
      <c r="A101" s="3"/>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
      <c r="AV101" s="1"/>
      <c r="AW101" s="1"/>
      <c r="AX101" s="1"/>
      <c r="AY101" s="1"/>
      <c r="AZ101" s="1"/>
      <c r="BA101" s="1"/>
      <c r="BB101" s="1"/>
      <c r="BC101" s="1"/>
      <c r="BD101" s="1"/>
    </row>
    <row r="102" spans="1:56" ht="15" customHeight="1" x14ac:dyDescent="0.2">
      <c r="A102" s="37">
        <v>10</v>
      </c>
      <c r="B102" s="106" t="s">
        <v>43</v>
      </c>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17"/>
      <c r="AR102" s="17"/>
      <c r="AS102" s="17"/>
      <c r="AT102" s="17"/>
      <c r="AU102" s="1"/>
      <c r="AV102" s="1"/>
      <c r="AW102" s="1"/>
      <c r="AX102" s="1"/>
      <c r="AY102" s="1"/>
      <c r="AZ102" s="1"/>
      <c r="BA102" s="1"/>
      <c r="BB102" s="1"/>
      <c r="BC102" s="1"/>
      <c r="BD102" s="1"/>
    </row>
    <row r="103" spans="1:56" ht="45" customHeight="1" x14ac:dyDescent="0.2">
      <c r="A103" s="3"/>
      <c r="B103" s="113" t="s">
        <v>129</v>
      </c>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7"/>
      <c r="AR103" s="17"/>
      <c r="AS103" s="17"/>
      <c r="AT103" s="17"/>
      <c r="AU103" s="1"/>
      <c r="AV103" s="1"/>
      <c r="AW103" s="1"/>
      <c r="AX103" s="1"/>
      <c r="AY103" s="1"/>
      <c r="AZ103" s="1"/>
      <c r="BA103" s="1"/>
      <c r="BB103" s="1"/>
      <c r="BC103" s="1"/>
      <c r="BD103" s="1"/>
    </row>
    <row r="104" spans="1:56" ht="15" customHeight="1" x14ac:dyDescent="0.2">
      <c r="A104" s="3"/>
      <c r="B104" s="17"/>
      <c r="C104" s="94" t="s">
        <v>206</v>
      </c>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17"/>
      <c r="AR104" s="17"/>
      <c r="AS104" s="17"/>
      <c r="AT104" s="17"/>
      <c r="AU104" s="1"/>
      <c r="AV104" s="1"/>
      <c r="AW104" s="1"/>
      <c r="AX104" s="1"/>
      <c r="AY104" s="1"/>
      <c r="AZ104" s="1"/>
      <c r="BA104" s="1"/>
      <c r="BB104" s="1"/>
      <c r="BC104" s="1"/>
      <c r="BD104" s="1"/>
    </row>
    <row r="105" spans="1:56" ht="2.25" customHeight="1" x14ac:dyDescent="0.2">
      <c r="A105" s="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
      <c r="AV105" s="1"/>
      <c r="AW105" s="1"/>
      <c r="AX105" s="1"/>
      <c r="AY105" s="1"/>
      <c r="AZ105" s="1"/>
      <c r="BA105" s="1"/>
      <c r="BB105" s="1"/>
      <c r="BC105" s="1"/>
      <c r="BD105" s="1"/>
    </row>
    <row r="106" spans="1:56" ht="15" customHeight="1" x14ac:dyDescent="0.2">
      <c r="A106" s="3"/>
      <c r="B106" s="17"/>
      <c r="C106" s="94" t="s">
        <v>207</v>
      </c>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17"/>
      <c r="AR106" s="17"/>
      <c r="AS106" s="17"/>
      <c r="AT106" s="17"/>
      <c r="AU106" s="1"/>
      <c r="AV106" s="1"/>
      <c r="AW106" s="1"/>
      <c r="AX106" s="1"/>
      <c r="AY106" s="1"/>
      <c r="AZ106" s="1"/>
      <c r="BA106" s="1"/>
      <c r="BB106" s="1"/>
      <c r="BC106" s="1"/>
      <c r="BD106" s="1"/>
    </row>
    <row r="107" spans="1:56" ht="15" customHeight="1" x14ac:dyDescent="0.2">
      <c r="A107" s="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
      <c r="AV107" s="1"/>
      <c r="AW107" s="1"/>
      <c r="AX107" s="1"/>
      <c r="AY107" s="1"/>
      <c r="AZ107" s="1"/>
      <c r="BA107" s="1"/>
      <c r="BB107" s="1"/>
      <c r="BC107" s="1"/>
      <c r="BD107" s="1"/>
    </row>
    <row r="108" spans="1:56" ht="15" customHeight="1" x14ac:dyDescent="0.2">
      <c r="A108" s="37">
        <v>11</v>
      </c>
      <c r="B108" s="106" t="s">
        <v>44</v>
      </c>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7"/>
      <c r="AR108" s="17"/>
      <c r="AS108" s="17"/>
      <c r="AT108" s="17"/>
      <c r="AU108" s="1"/>
      <c r="AV108" s="1"/>
      <c r="AW108" s="1"/>
      <c r="AX108" s="1"/>
      <c r="AY108" s="1"/>
      <c r="AZ108" s="1"/>
      <c r="BA108" s="1"/>
      <c r="BB108" s="1"/>
      <c r="BC108" s="1"/>
      <c r="BD108" s="1"/>
    </row>
    <row r="109" spans="1:56" ht="15" customHeight="1" x14ac:dyDescent="0.2">
      <c r="A109" s="37"/>
      <c r="B109" s="22"/>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
      <c r="AV109" s="1"/>
      <c r="AW109" s="1"/>
      <c r="AX109" s="1"/>
      <c r="AY109" s="1"/>
      <c r="AZ109" s="1"/>
      <c r="BA109" s="1"/>
      <c r="BB109" s="1"/>
      <c r="BC109" s="1"/>
      <c r="BD109" s="1"/>
    </row>
    <row r="110" spans="1:56" ht="15" customHeight="1" x14ac:dyDescent="0.2">
      <c r="A110" s="3"/>
      <c r="B110" s="99" t="s">
        <v>45</v>
      </c>
      <c r="C110" s="94"/>
      <c r="D110" s="94"/>
      <c r="E110" s="94"/>
      <c r="F110" s="94"/>
      <c r="G110" s="94"/>
      <c r="H110" s="94"/>
      <c r="I110" s="94"/>
      <c r="J110" s="94"/>
      <c r="K110" s="94"/>
      <c r="L110" s="94"/>
      <c r="M110" s="94"/>
      <c r="N110" s="94"/>
      <c r="O110" s="94"/>
      <c r="P110" s="17"/>
      <c r="Q110" s="199"/>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1"/>
      <c r="AQ110" s="17"/>
      <c r="AR110" s="17"/>
      <c r="AS110" s="17"/>
      <c r="AT110" s="17"/>
      <c r="AU110" s="1"/>
      <c r="AV110" s="1"/>
      <c r="AW110" s="1"/>
      <c r="AX110" s="1"/>
      <c r="AY110" s="1"/>
      <c r="AZ110" s="1"/>
      <c r="BA110" s="1"/>
      <c r="BB110" s="1"/>
      <c r="BC110" s="1"/>
      <c r="BD110" s="1"/>
    </row>
    <row r="111" spans="1:56" ht="2.25" customHeight="1" x14ac:dyDescent="0.2">
      <c r="A111" s="3"/>
      <c r="B111" s="17"/>
      <c r="C111" s="17"/>
      <c r="D111" s="17"/>
      <c r="E111" s="17"/>
      <c r="F111" s="17"/>
      <c r="G111" s="17"/>
      <c r="H111" s="17"/>
      <c r="I111" s="17"/>
      <c r="J111" s="17"/>
      <c r="K111" s="17"/>
      <c r="L111" s="17"/>
      <c r="M111" s="17"/>
      <c r="N111" s="17"/>
      <c r="O111" s="17"/>
      <c r="P111" s="17"/>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17"/>
      <c r="AR111" s="17"/>
      <c r="AS111" s="17"/>
      <c r="AT111" s="17"/>
      <c r="AU111" s="1"/>
      <c r="AV111" s="1"/>
      <c r="AW111" s="1"/>
      <c r="AX111" s="1"/>
      <c r="AY111" s="1"/>
      <c r="AZ111" s="1"/>
      <c r="BA111" s="1"/>
      <c r="BB111" s="1"/>
      <c r="BC111" s="1"/>
      <c r="BD111" s="1"/>
    </row>
    <row r="112" spans="1:56" ht="15" customHeight="1" x14ac:dyDescent="0.2">
      <c r="A112" s="3"/>
      <c r="B112" s="99" t="s">
        <v>29</v>
      </c>
      <c r="C112" s="94"/>
      <c r="D112" s="94"/>
      <c r="E112" s="94"/>
      <c r="F112" s="94"/>
      <c r="G112" s="94"/>
      <c r="H112" s="94"/>
      <c r="I112" s="94"/>
      <c r="J112" s="94"/>
      <c r="K112" s="94"/>
      <c r="L112" s="94"/>
      <c r="M112" s="94"/>
      <c r="N112" s="94"/>
      <c r="O112" s="94"/>
      <c r="P112" s="17"/>
      <c r="Q112" s="193"/>
      <c r="R112" s="194"/>
      <c r="S112" s="194"/>
      <c r="T112" s="194"/>
      <c r="U112" s="194"/>
      <c r="V112" s="194"/>
      <c r="W112" s="194"/>
      <c r="X112" s="194"/>
      <c r="Y112" s="194"/>
      <c r="Z112" s="194"/>
      <c r="AA112" s="194"/>
      <c r="AB112" s="194"/>
      <c r="AC112" s="194"/>
      <c r="AD112" s="194"/>
      <c r="AE112" s="194"/>
      <c r="AF112" s="194"/>
      <c r="AG112" s="194"/>
      <c r="AH112" s="194"/>
      <c r="AI112" s="194"/>
      <c r="AJ112" s="194"/>
      <c r="AK112" s="195"/>
      <c r="AL112" s="38"/>
      <c r="AM112" s="196"/>
      <c r="AN112" s="197"/>
      <c r="AO112" s="197"/>
      <c r="AP112" s="198"/>
      <c r="AQ112" s="17"/>
      <c r="AR112" s="17"/>
      <c r="AS112" s="17"/>
      <c r="AT112" s="17"/>
      <c r="AU112" s="1"/>
      <c r="AV112" s="1"/>
      <c r="AW112" s="1"/>
      <c r="AX112" s="1"/>
      <c r="AY112" s="1"/>
      <c r="AZ112" s="1"/>
      <c r="BA112" s="1"/>
      <c r="BB112" s="1"/>
      <c r="BC112" s="1"/>
      <c r="BD112" s="1"/>
    </row>
    <row r="113" spans="1:56" ht="2.25" customHeight="1" x14ac:dyDescent="0.2">
      <c r="A113" s="3"/>
      <c r="B113" s="17"/>
      <c r="C113" s="17"/>
      <c r="D113" s="17"/>
      <c r="E113" s="17"/>
      <c r="F113" s="17"/>
      <c r="G113" s="17"/>
      <c r="H113" s="17"/>
      <c r="I113" s="17"/>
      <c r="J113" s="17"/>
      <c r="K113" s="17"/>
      <c r="L113" s="17"/>
      <c r="M113" s="17"/>
      <c r="N113" s="17"/>
      <c r="O113" s="17"/>
      <c r="P113" s="17"/>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17"/>
      <c r="AR113" s="17"/>
      <c r="AS113" s="17"/>
      <c r="AT113" s="17"/>
      <c r="AU113" s="1"/>
      <c r="AV113" s="1"/>
      <c r="AW113" s="1"/>
      <c r="AX113" s="1"/>
      <c r="AY113" s="1"/>
      <c r="AZ113" s="1"/>
      <c r="BA113" s="1"/>
      <c r="BB113" s="1"/>
      <c r="BC113" s="1"/>
      <c r="BD113" s="1"/>
    </row>
    <row r="114" spans="1:56" ht="15" customHeight="1" x14ac:dyDescent="0.2">
      <c r="A114" s="3"/>
      <c r="B114" s="99" t="s">
        <v>30</v>
      </c>
      <c r="C114" s="94"/>
      <c r="D114" s="94"/>
      <c r="E114" s="94"/>
      <c r="F114" s="94"/>
      <c r="G114" s="94"/>
      <c r="H114" s="94"/>
      <c r="I114" s="94"/>
      <c r="J114" s="94"/>
      <c r="K114" s="94"/>
      <c r="L114" s="94"/>
      <c r="M114" s="94"/>
      <c r="N114" s="94"/>
      <c r="O114" s="94"/>
      <c r="P114" s="17"/>
      <c r="Q114" s="196"/>
      <c r="R114" s="197"/>
      <c r="S114" s="197"/>
      <c r="T114" s="198"/>
      <c r="U114" s="38"/>
      <c r="V114" s="196"/>
      <c r="W114" s="197"/>
      <c r="X114" s="197"/>
      <c r="Y114" s="197"/>
      <c r="Z114" s="197"/>
      <c r="AA114" s="197"/>
      <c r="AB114" s="197"/>
      <c r="AC114" s="197"/>
      <c r="AD114" s="197"/>
      <c r="AE114" s="197"/>
      <c r="AF114" s="197"/>
      <c r="AG114" s="197"/>
      <c r="AH114" s="197"/>
      <c r="AI114" s="197"/>
      <c r="AJ114" s="197"/>
      <c r="AK114" s="197"/>
      <c r="AL114" s="197"/>
      <c r="AM114" s="197"/>
      <c r="AN114" s="197"/>
      <c r="AO114" s="197"/>
      <c r="AP114" s="198"/>
      <c r="AQ114" s="17"/>
      <c r="AR114" s="17"/>
      <c r="AS114" s="17"/>
      <c r="AT114" s="17"/>
      <c r="AU114" s="1"/>
      <c r="AV114" s="1"/>
      <c r="AW114" s="1"/>
      <c r="AX114" s="1"/>
      <c r="AY114" s="1"/>
      <c r="AZ114" s="1"/>
      <c r="BA114" s="1"/>
      <c r="BB114" s="1"/>
      <c r="BC114" s="1"/>
      <c r="BD114" s="1"/>
    </row>
    <row r="115" spans="1:56" ht="2.25" customHeight="1" x14ac:dyDescent="0.2">
      <c r="A115" s="3"/>
      <c r="B115" s="17"/>
      <c r="C115" s="17"/>
      <c r="D115" s="17"/>
      <c r="E115" s="17"/>
      <c r="F115" s="17"/>
      <c r="G115" s="17"/>
      <c r="H115" s="17"/>
      <c r="I115" s="17"/>
      <c r="J115" s="17"/>
      <c r="K115" s="17"/>
      <c r="L115" s="17"/>
      <c r="M115" s="17"/>
      <c r="N115" s="17"/>
      <c r="O115" s="17"/>
      <c r="P115" s="17"/>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17"/>
      <c r="AR115" s="17"/>
      <c r="AS115" s="17"/>
      <c r="AT115" s="17"/>
      <c r="AU115" s="1"/>
      <c r="AV115" s="1"/>
      <c r="AW115" s="1"/>
      <c r="AX115" s="1"/>
      <c r="AY115" s="1"/>
      <c r="AZ115" s="1"/>
      <c r="BA115" s="1"/>
      <c r="BB115" s="1"/>
      <c r="BC115" s="1"/>
      <c r="BD115" s="1"/>
    </row>
    <row r="116" spans="1:56" ht="15" customHeight="1" x14ac:dyDescent="0.2">
      <c r="A116" s="3"/>
      <c r="B116" s="99" t="s">
        <v>46</v>
      </c>
      <c r="C116" s="94"/>
      <c r="D116" s="94"/>
      <c r="E116" s="94"/>
      <c r="F116" s="94"/>
      <c r="G116" s="94"/>
      <c r="H116" s="94"/>
      <c r="I116" s="94"/>
      <c r="J116" s="94"/>
      <c r="K116" s="94"/>
      <c r="L116" s="94"/>
      <c r="M116" s="94"/>
      <c r="N116" s="94"/>
      <c r="O116" s="94"/>
      <c r="P116" s="17"/>
      <c r="Q116" s="193"/>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8"/>
      <c r="AQ116" s="17"/>
      <c r="AR116" s="17"/>
      <c r="AS116" s="17"/>
      <c r="AT116" s="17"/>
      <c r="AU116" s="1"/>
      <c r="AV116" s="1"/>
      <c r="AW116" s="1"/>
      <c r="AX116" s="1"/>
      <c r="AY116" s="1"/>
      <c r="AZ116" s="1"/>
      <c r="BA116" s="1"/>
      <c r="BB116" s="1"/>
      <c r="BC116" s="1"/>
      <c r="BD116" s="1"/>
    </row>
    <row r="117" spans="1:56" ht="2.25" customHeight="1" x14ac:dyDescent="0.2">
      <c r="A117" s="3"/>
      <c r="B117" s="17"/>
      <c r="C117" s="17"/>
      <c r="D117" s="17"/>
      <c r="E117" s="17"/>
      <c r="F117" s="17"/>
      <c r="G117" s="17"/>
      <c r="H117" s="17"/>
      <c r="I117" s="17"/>
      <c r="J117" s="17"/>
      <c r="K117" s="17"/>
      <c r="L117" s="17"/>
      <c r="M117" s="17"/>
      <c r="N117" s="17"/>
      <c r="O117" s="17"/>
      <c r="P117" s="17"/>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17"/>
      <c r="AR117" s="17"/>
      <c r="AS117" s="17"/>
      <c r="AT117" s="17"/>
      <c r="AU117" s="1"/>
      <c r="AV117" s="1"/>
      <c r="AW117" s="1"/>
      <c r="AX117" s="1"/>
      <c r="AY117" s="1"/>
      <c r="AZ117" s="1"/>
      <c r="BA117" s="1"/>
      <c r="BB117" s="1"/>
      <c r="BC117" s="1"/>
      <c r="BD117" s="1"/>
    </row>
    <row r="118" spans="1:56" ht="15" customHeight="1" x14ac:dyDescent="0.2">
      <c r="A118" s="3"/>
      <c r="B118" s="99" t="s">
        <v>47</v>
      </c>
      <c r="C118" s="94"/>
      <c r="D118" s="94"/>
      <c r="E118" s="94"/>
      <c r="F118" s="94"/>
      <c r="G118" s="94"/>
      <c r="H118" s="94"/>
      <c r="I118" s="94"/>
      <c r="J118" s="94"/>
      <c r="K118" s="94"/>
      <c r="L118" s="94"/>
      <c r="M118" s="94"/>
      <c r="N118" s="94"/>
      <c r="O118" s="94"/>
      <c r="P118" s="17"/>
      <c r="Q118" s="199"/>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1"/>
      <c r="AQ118" s="17"/>
      <c r="AR118" s="17"/>
      <c r="AS118" s="17"/>
      <c r="AT118" s="17"/>
      <c r="AU118" s="1"/>
      <c r="AV118" s="1"/>
      <c r="AW118" s="1"/>
      <c r="AX118" s="1"/>
      <c r="AY118" s="1"/>
      <c r="AZ118" s="1"/>
      <c r="BA118" s="1"/>
      <c r="BB118" s="1"/>
      <c r="BC118" s="1"/>
      <c r="BD118" s="1"/>
    </row>
    <row r="119" spans="1:56" ht="2.25" customHeight="1" x14ac:dyDescent="0.2">
      <c r="A119" s="3"/>
      <c r="B119" s="17"/>
      <c r="C119" s="17"/>
      <c r="D119" s="17"/>
      <c r="E119" s="17"/>
      <c r="F119" s="17"/>
      <c r="G119" s="17"/>
      <c r="H119" s="17"/>
      <c r="I119" s="17"/>
      <c r="J119" s="17"/>
      <c r="K119" s="17"/>
      <c r="L119" s="17"/>
      <c r="M119" s="17"/>
      <c r="N119" s="17"/>
      <c r="O119" s="17"/>
      <c r="P119" s="17"/>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17"/>
      <c r="AR119" s="17"/>
      <c r="AS119" s="17"/>
      <c r="AT119" s="17"/>
      <c r="AU119" s="1"/>
      <c r="AV119" s="1"/>
      <c r="AW119" s="1"/>
      <c r="AX119" s="1"/>
      <c r="AY119" s="1"/>
      <c r="AZ119" s="1"/>
      <c r="BA119" s="1"/>
      <c r="BB119" s="1"/>
      <c r="BC119" s="1"/>
      <c r="BD119" s="1"/>
    </row>
    <row r="120" spans="1:56" ht="15" customHeight="1" x14ac:dyDescent="0.2">
      <c r="A120" s="3"/>
      <c r="B120" s="99" t="s">
        <v>48</v>
      </c>
      <c r="C120" s="94"/>
      <c r="D120" s="94"/>
      <c r="E120" s="94"/>
      <c r="F120" s="94"/>
      <c r="G120" s="94"/>
      <c r="H120" s="94"/>
      <c r="I120" s="94"/>
      <c r="J120" s="94"/>
      <c r="K120" s="94"/>
      <c r="L120" s="94"/>
      <c r="M120" s="94"/>
      <c r="N120" s="94"/>
      <c r="O120" s="94"/>
      <c r="P120" s="17"/>
      <c r="Q120" s="199"/>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1"/>
      <c r="AQ120" s="17"/>
      <c r="AR120" s="17"/>
      <c r="AS120" s="17"/>
      <c r="AT120" s="17"/>
      <c r="AU120" s="1"/>
      <c r="AV120" s="1"/>
      <c r="AW120" s="1"/>
      <c r="AX120" s="1"/>
      <c r="AY120" s="1"/>
      <c r="AZ120" s="1"/>
      <c r="BA120" s="1"/>
      <c r="BB120" s="1"/>
      <c r="BC120" s="1"/>
      <c r="BD120" s="1"/>
    </row>
    <row r="121" spans="1:56" ht="15" customHeight="1" x14ac:dyDescent="0.2">
      <c r="A121" s="3"/>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
      <c r="AV121" s="1"/>
      <c r="AW121" s="1"/>
      <c r="AX121" s="1"/>
      <c r="AY121" s="1"/>
      <c r="AZ121" s="1"/>
      <c r="BA121" s="1"/>
      <c r="BB121" s="1"/>
      <c r="BC121" s="1"/>
      <c r="BD121" s="1"/>
    </row>
    <row r="122" spans="1:56" ht="15" customHeight="1" x14ac:dyDescent="0.2">
      <c r="A122" s="3">
        <v>12</v>
      </c>
      <c r="B122" s="98" t="s">
        <v>49</v>
      </c>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17"/>
      <c r="AR122" s="17"/>
      <c r="AS122" s="17"/>
      <c r="AT122" s="17"/>
      <c r="AU122" s="1"/>
      <c r="AV122" s="1"/>
      <c r="AW122" s="1"/>
      <c r="AX122" s="1"/>
      <c r="AY122" s="1"/>
      <c r="AZ122" s="1"/>
      <c r="BA122" s="1"/>
      <c r="BB122" s="1"/>
      <c r="BC122" s="1"/>
      <c r="BD122" s="1"/>
    </row>
    <row r="123" spans="1:56" ht="15" customHeight="1" x14ac:dyDescent="0.2">
      <c r="A123" s="3"/>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17"/>
      <c r="AR123" s="17"/>
      <c r="AS123" s="17"/>
      <c r="AT123" s="17"/>
      <c r="AU123" s="1"/>
      <c r="AV123" s="1"/>
      <c r="AW123" s="1"/>
      <c r="AX123" s="1"/>
      <c r="AY123" s="1"/>
      <c r="AZ123" s="1"/>
      <c r="BA123" s="1"/>
      <c r="BB123" s="1"/>
      <c r="BC123" s="1"/>
      <c r="BD123" s="1"/>
    </row>
    <row r="124" spans="1:56" ht="15" customHeight="1" x14ac:dyDescent="0.2">
      <c r="A124" s="37"/>
      <c r="B124" s="22"/>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
      <c r="AV124" s="1"/>
      <c r="AW124" s="1"/>
      <c r="AX124" s="1"/>
      <c r="AY124" s="1"/>
      <c r="AZ124" s="1"/>
      <c r="BA124" s="1"/>
      <c r="BB124" s="1"/>
      <c r="BC124" s="1"/>
      <c r="BD124" s="1"/>
    </row>
    <row r="125" spans="1:56" ht="15" customHeight="1" x14ac:dyDescent="0.2">
      <c r="A125" s="3"/>
      <c r="B125" s="17"/>
      <c r="C125" s="99" t="s">
        <v>50</v>
      </c>
      <c r="D125" s="94"/>
      <c r="E125" s="94"/>
      <c r="F125" s="94"/>
      <c r="G125" s="94"/>
      <c r="H125" s="17"/>
      <c r="I125" s="62"/>
      <c r="J125" s="62"/>
      <c r="K125" s="62"/>
      <c r="L125" s="63"/>
      <c r="M125" s="62"/>
      <c r="N125" s="62"/>
      <c r="O125" s="62"/>
      <c r="P125" s="63"/>
      <c r="Q125" s="62"/>
      <c r="R125" s="62"/>
      <c r="S125" s="62"/>
      <c r="T125" s="63"/>
      <c r="U125" s="62"/>
      <c r="V125" s="62"/>
      <c r="W125" s="62"/>
      <c r="X125" s="63"/>
      <c r="Y125" s="43"/>
      <c r="Z125" s="42"/>
      <c r="AA125" s="42"/>
      <c r="AB125" s="42"/>
      <c r="AC125" s="24"/>
      <c r="AD125" s="24"/>
      <c r="AE125" s="24"/>
      <c r="AF125" s="24"/>
      <c r="AG125" s="24"/>
      <c r="AH125" s="24"/>
      <c r="AI125" s="24"/>
      <c r="AJ125" s="24"/>
      <c r="AK125" s="24"/>
      <c r="AL125" s="24"/>
      <c r="AM125" s="24"/>
      <c r="AN125" s="24"/>
      <c r="AO125" s="24"/>
      <c r="AP125" s="24"/>
      <c r="AQ125" s="17"/>
      <c r="AR125" s="17"/>
      <c r="AS125" s="17"/>
      <c r="AT125" s="17"/>
      <c r="AU125" s="1"/>
      <c r="AV125" s="1"/>
      <c r="AW125" s="1"/>
      <c r="AX125" s="1"/>
      <c r="AY125" s="1"/>
      <c r="AZ125" s="1"/>
      <c r="BA125" s="1"/>
      <c r="BB125" s="1"/>
      <c r="BC125" s="1"/>
      <c r="BD125" s="1"/>
    </row>
    <row r="126" spans="1:56" ht="2.25" customHeight="1" x14ac:dyDescent="0.2">
      <c r="A126" s="37"/>
      <c r="B126" s="22"/>
      <c r="C126" s="17"/>
      <c r="D126" s="17"/>
      <c r="E126" s="17"/>
      <c r="F126" s="17"/>
      <c r="G126" s="17"/>
      <c r="H126" s="17"/>
      <c r="I126" s="55"/>
      <c r="J126" s="55"/>
      <c r="K126" s="55"/>
      <c r="L126" s="55"/>
      <c r="M126" s="55"/>
      <c r="N126" s="55"/>
      <c r="O126" s="55"/>
      <c r="P126" s="55"/>
      <c r="Q126" s="55"/>
      <c r="R126" s="55"/>
      <c r="S126" s="55"/>
      <c r="T126" s="55"/>
      <c r="U126" s="55"/>
      <c r="V126" s="55"/>
      <c r="W126" s="55"/>
      <c r="X126" s="55"/>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
      <c r="AV126" s="1"/>
      <c r="AW126" s="1"/>
      <c r="AX126" s="1"/>
      <c r="AY126" s="1"/>
      <c r="AZ126" s="1"/>
      <c r="BA126" s="1"/>
      <c r="BB126" s="1"/>
      <c r="BC126" s="1"/>
      <c r="BD126" s="1"/>
    </row>
    <row r="127" spans="1:56" ht="15" customHeight="1" x14ac:dyDescent="0.2">
      <c r="A127" s="3"/>
      <c r="B127" s="17"/>
      <c r="C127" s="99" t="s">
        <v>51</v>
      </c>
      <c r="D127" s="94"/>
      <c r="E127" s="94"/>
      <c r="F127" s="94"/>
      <c r="G127" s="94"/>
      <c r="H127" s="17"/>
      <c r="I127" s="62"/>
      <c r="J127" s="62"/>
      <c r="K127" s="62"/>
      <c r="L127" s="63"/>
      <c r="M127" s="62"/>
      <c r="N127" s="62"/>
      <c r="O127" s="62"/>
      <c r="P127" s="63"/>
      <c r="Q127" s="64"/>
      <c r="R127" s="65"/>
      <c r="S127" s="65"/>
      <c r="T127" s="55"/>
      <c r="U127" s="55"/>
      <c r="V127" s="55"/>
      <c r="W127" s="55"/>
      <c r="X127" s="55"/>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
      <c r="AV127" s="1"/>
      <c r="AW127" s="1"/>
      <c r="AX127" s="1"/>
      <c r="AY127" s="1"/>
      <c r="AZ127" s="1"/>
      <c r="BA127" s="1"/>
      <c r="BB127" s="1"/>
      <c r="BC127" s="1"/>
      <c r="BD127" s="1"/>
    </row>
    <row r="128" spans="1:56" ht="15" customHeight="1" x14ac:dyDescent="0.2">
      <c r="A128" s="3"/>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
      <c r="AV128" s="1"/>
      <c r="AW128" s="1"/>
      <c r="AX128" s="1"/>
      <c r="AY128" s="1"/>
      <c r="AZ128" s="1"/>
      <c r="BA128" s="1"/>
      <c r="BB128" s="1"/>
      <c r="BC128" s="1"/>
      <c r="BD128" s="1"/>
    </row>
    <row r="129" spans="1:56" ht="15" customHeight="1" x14ac:dyDescent="0.2">
      <c r="A129" s="37">
        <v>13</v>
      </c>
      <c r="B129" s="108" t="s">
        <v>130</v>
      </c>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7"/>
      <c r="AR129" s="17"/>
      <c r="AS129" s="17"/>
      <c r="AT129" s="17"/>
      <c r="AU129" s="1"/>
      <c r="AV129" s="1"/>
      <c r="AW129" s="1"/>
      <c r="AX129" s="1"/>
      <c r="AY129" s="1"/>
      <c r="AZ129" s="1"/>
      <c r="BA129" s="1"/>
      <c r="BB129" s="1"/>
      <c r="BC129" s="1"/>
      <c r="BD129" s="1"/>
    </row>
    <row r="130" spans="1:56" ht="2.25" customHeight="1" x14ac:dyDescent="0.2">
      <c r="A130" s="3"/>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
      <c r="AV130" s="1"/>
      <c r="AW130" s="1"/>
      <c r="AX130" s="1"/>
      <c r="AY130" s="1"/>
      <c r="AZ130" s="1"/>
      <c r="BA130" s="1"/>
      <c r="BB130" s="1"/>
      <c r="BC130" s="1"/>
      <c r="BD130" s="1"/>
    </row>
    <row r="131" spans="1:56" ht="15" customHeight="1" x14ac:dyDescent="0.2">
      <c r="A131" s="3"/>
      <c r="B131" s="66"/>
      <c r="C131" s="67"/>
      <c r="D131" s="67"/>
      <c r="E131" s="67"/>
      <c r="F131" s="65"/>
      <c r="G131" s="67"/>
      <c r="H131" s="67"/>
      <c r="I131" s="67"/>
      <c r="J131" s="65"/>
      <c r="K131" s="67"/>
      <c r="L131" s="67"/>
      <c r="M131" s="67"/>
      <c r="N131" s="17"/>
      <c r="O131" s="17"/>
      <c r="P131" s="17"/>
      <c r="Q131" s="17"/>
      <c r="R131" s="17"/>
      <c r="S131" s="17"/>
      <c r="T131" s="17"/>
      <c r="U131" s="17"/>
      <c r="V131" s="17"/>
      <c r="W131" s="17"/>
      <c r="X131" s="17"/>
      <c r="Y131" s="17"/>
      <c r="Z131" s="17"/>
      <c r="AA131" s="17"/>
      <c r="AB131" s="17"/>
      <c r="AC131" s="39"/>
      <c r="AD131" s="39"/>
      <c r="AE131" s="39"/>
      <c r="AF131" s="39"/>
      <c r="AG131" s="39"/>
      <c r="AH131" s="39"/>
      <c r="AI131" s="39"/>
      <c r="AJ131" s="39"/>
      <c r="AK131" s="39"/>
      <c r="AL131" s="39"/>
      <c r="AM131" s="39"/>
      <c r="AN131" s="39"/>
      <c r="AO131" s="39"/>
      <c r="AP131" s="39"/>
      <c r="AQ131" s="17"/>
      <c r="AR131" s="17"/>
      <c r="AS131" s="17"/>
      <c r="AT131" s="17"/>
      <c r="AU131" s="1"/>
      <c r="AV131" s="1"/>
      <c r="AW131" s="1"/>
      <c r="AX131" s="1"/>
      <c r="AY131" s="1"/>
      <c r="AZ131" s="1"/>
      <c r="BA131" s="1"/>
      <c r="BB131" s="1"/>
      <c r="BC131" s="1"/>
      <c r="BD131" s="1"/>
    </row>
    <row r="132" spans="1:56" ht="15" customHeight="1" x14ac:dyDescent="0.2">
      <c r="A132" s="3"/>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
      <c r="AV132" s="1"/>
      <c r="AW132" s="1"/>
      <c r="AX132" s="1"/>
      <c r="AY132" s="1"/>
      <c r="AZ132" s="1"/>
      <c r="BA132" s="1"/>
      <c r="BB132" s="1"/>
      <c r="BC132" s="1"/>
      <c r="BD132" s="1"/>
    </row>
    <row r="133" spans="1:56" ht="30" customHeight="1" x14ac:dyDescent="0.2">
      <c r="A133" s="37">
        <v>14</v>
      </c>
      <c r="B133" s="108" t="s">
        <v>131</v>
      </c>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17"/>
      <c r="AR133" s="17"/>
      <c r="AS133" s="17"/>
      <c r="AT133" s="17"/>
      <c r="AU133" s="1"/>
      <c r="AV133" s="1"/>
      <c r="AW133" s="1"/>
      <c r="AX133" s="1"/>
      <c r="AY133" s="1"/>
      <c r="AZ133" s="1"/>
      <c r="BA133" s="1"/>
      <c r="BB133" s="1"/>
      <c r="BC133" s="1"/>
      <c r="BD133" s="1"/>
    </row>
    <row r="134" spans="1:56" ht="2.25" customHeight="1" x14ac:dyDescent="0.2">
      <c r="A134" s="3"/>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
      <c r="AV134" s="1"/>
      <c r="AW134" s="1"/>
      <c r="AX134" s="1"/>
      <c r="AY134" s="1"/>
      <c r="AZ134" s="1"/>
      <c r="BA134" s="1"/>
      <c r="BB134" s="1"/>
      <c r="BC134" s="1"/>
      <c r="BD134" s="1"/>
    </row>
    <row r="135" spans="1:56" ht="15" customHeight="1" x14ac:dyDescent="0.2">
      <c r="A135" s="3"/>
      <c r="B135" s="22"/>
      <c r="C135" s="23" t="s">
        <v>132</v>
      </c>
      <c r="D135" s="23"/>
      <c r="E135" s="23"/>
      <c r="F135" s="23"/>
      <c r="G135" s="23"/>
      <c r="H135" s="23"/>
      <c r="I135" s="23"/>
      <c r="J135" s="23"/>
      <c r="K135" s="23"/>
      <c r="L135" s="23"/>
      <c r="M135" s="23"/>
      <c r="N135" s="23"/>
      <c r="O135" s="23"/>
      <c r="P135" s="23"/>
      <c r="Q135" s="23"/>
      <c r="R135" s="23"/>
      <c r="S135" s="23"/>
      <c r="T135" s="23"/>
      <c r="U135" s="23"/>
      <c r="V135" s="23"/>
      <c r="W135" s="23"/>
      <c r="X135" s="23"/>
      <c r="Y135" s="23"/>
      <c r="Z135" s="17"/>
      <c r="AA135" s="17"/>
      <c r="AB135" s="17"/>
      <c r="AC135" s="40"/>
      <c r="AD135" s="202"/>
      <c r="AE135" s="203"/>
      <c r="AF135" s="203"/>
      <c r="AG135" s="203"/>
      <c r="AH135" s="203"/>
      <c r="AI135" s="203"/>
      <c r="AJ135" s="203"/>
      <c r="AK135" s="203"/>
      <c r="AL135" s="203"/>
      <c r="AM135" s="203"/>
      <c r="AN135" s="203"/>
      <c r="AO135" s="203"/>
      <c r="AP135" s="204"/>
      <c r="AQ135" s="17"/>
      <c r="AR135" s="17"/>
      <c r="AS135" s="17"/>
      <c r="AT135" s="17"/>
      <c r="AU135" s="1"/>
      <c r="AV135" s="1"/>
      <c r="AW135" s="1"/>
      <c r="AX135" s="1"/>
      <c r="AY135" s="1"/>
      <c r="AZ135" s="1"/>
      <c r="BA135" s="1"/>
      <c r="BB135" s="1"/>
      <c r="BC135" s="1"/>
      <c r="BD135" s="1"/>
    </row>
    <row r="136" spans="1:56" ht="2.25" customHeight="1" x14ac:dyDescent="0.2">
      <c r="A136" s="3"/>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
      <c r="AV136" s="1"/>
      <c r="AW136" s="1"/>
      <c r="AX136" s="1"/>
      <c r="AY136" s="1"/>
      <c r="AZ136" s="1"/>
      <c r="BA136" s="1"/>
      <c r="BB136" s="1"/>
      <c r="BC136" s="1"/>
      <c r="BD136" s="1"/>
    </row>
    <row r="137" spans="1:56" ht="15" customHeight="1" x14ac:dyDescent="0.2">
      <c r="A137" s="3"/>
      <c r="B137" s="17"/>
      <c r="C137" s="94" t="s">
        <v>25</v>
      </c>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17"/>
      <c r="AR137" s="17"/>
      <c r="AS137" s="17"/>
      <c r="AT137" s="17"/>
      <c r="AU137" s="1"/>
      <c r="AV137" s="1"/>
      <c r="AW137" s="1"/>
      <c r="AX137" s="1"/>
      <c r="AY137" s="1"/>
      <c r="AZ137" s="1"/>
      <c r="BA137" s="1"/>
      <c r="BB137" s="1"/>
      <c r="BC137" s="1"/>
      <c r="BD137" s="1"/>
    </row>
    <row r="138" spans="1:56" ht="15" customHeight="1" x14ac:dyDescent="0.2">
      <c r="A138" s="3"/>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
      <c r="AV138" s="1"/>
      <c r="AW138" s="1"/>
      <c r="AX138" s="1"/>
      <c r="AY138" s="1"/>
      <c r="AZ138" s="1"/>
      <c r="BA138" s="1"/>
      <c r="BB138" s="1"/>
      <c r="BC138" s="1"/>
      <c r="BD138" s="1"/>
    </row>
    <row r="139" spans="1:56" ht="15" customHeight="1" x14ac:dyDescent="0.2">
      <c r="A139" s="3"/>
      <c r="B139" s="117" t="s">
        <v>52</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8"/>
      <c r="AQ139" s="17"/>
      <c r="AR139" s="17"/>
      <c r="AS139" s="17"/>
      <c r="AT139" s="17"/>
      <c r="AU139" s="1"/>
      <c r="AV139" s="1"/>
      <c r="AW139" s="1"/>
      <c r="AX139" s="1"/>
      <c r="AY139" s="1"/>
      <c r="AZ139" s="1"/>
      <c r="BA139" s="1"/>
      <c r="BB139" s="1"/>
      <c r="BC139" s="1"/>
      <c r="BD139" s="1"/>
    </row>
    <row r="140" spans="1:56" ht="15" customHeight="1" x14ac:dyDescent="0.2">
      <c r="A140" s="3"/>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
      <c r="AV140" s="1"/>
      <c r="AW140" s="1"/>
      <c r="AX140" s="1"/>
      <c r="AY140" s="1"/>
      <c r="AZ140" s="1"/>
      <c r="BA140" s="1"/>
      <c r="BB140" s="1"/>
      <c r="BC140" s="1"/>
      <c r="BD140" s="1"/>
    </row>
    <row r="141" spans="1:56" ht="15" customHeight="1" x14ac:dyDescent="0.2">
      <c r="A141" s="37">
        <v>15</v>
      </c>
      <c r="B141" s="137" t="s">
        <v>133</v>
      </c>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7"/>
      <c r="AR141" s="17"/>
      <c r="AS141" s="17"/>
      <c r="AT141" s="17"/>
      <c r="AU141" s="1"/>
      <c r="AV141" s="1"/>
      <c r="AW141" s="1"/>
      <c r="AX141" s="1"/>
      <c r="AY141" s="1"/>
      <c r="AZ141" s="1"/>
      <c r="BA141" s="1"/>
      <c r="BB141" s="1"/>
      <c r="BC141" s="1"/>
      <c r="BD141" s="1"/>
    </row>
    <row r="142" spans="1:56" ht="2.25" customHeight="1" x14ac:dyDescent="0.2">
      <c r="A142" s="3"/>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
      <c r="AV142" s="1"/>
      <c r="AW142" s="1"/>
      <c r="AX142" s="1"/>
      <c r="AY142" s="1"/>
      <c r="AZ142" s="1"/>
      <c r="BA142" s="1"/>
      <c r="BB142" s="1"/>
      <c r="BC142" s="1"/>
      <c r="BD142" s="1"/>
    </row>
    <row r="143" spans="1:56" ht="15" customHeight="1" x14ac:dyDescent="0.2">
      <c r="A143" s="3"/>
      <c r="B143" s="17"/>
      <c r="C143" s="94" t="s">
        <v>24</v>
      </c>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17"/>
      <c r="AR143" s="17"/>
      <c r="AS143" s="17"/>
      <c r="AT143" s="17"/>
      <c r="AU143" s="1"/>
      <c r="AV143" s="1"/>
      <c r="AW143" s="1"/>
      <c r="AX143" s="1"/>
      <c r="AY143" s="1"/>
      <c r="AZ143" s="1"/>
      <c r="BA143" s="1"/>
      <c r="BB143" s="1"/>
      <c r="BC143" s="1"/>
      <c r="BD143" s="1"/>
    </row>
    <row r="144" spans="1:56" ht="2.25" customHeight="1" x14ac:dyDescent="0.2">
      <c r="A144" s="3"/>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
      <c r="AV144" s="1"/>
      <c r="AW144" s="1"/>
      <c r="AX144" s="1"/>
      <c r="AY144" s="1"/>
      <c r="AZ144" s="1"/>
      <c r="BA144" s="1"/>
      <c r="BB144" s="1"/>
      <c r="BC144" s="1"/>
      <c r="BD144" s="1"/>
    </row>
    <row r="145" spans="1:56" ht="15" customHeight="1" x14ac:dyDescent="0.2">
      <c r="A145" s="3"/>
      <c r="B145" s="17"/>
      <c r="C145" s="94" t="s">
        <v>134</v>
      </c>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17"/>
      <c r="AR145" s="17"/>
      <c r="AS145" s="17"/>
      <c r="AT145" s="17"/>
      <c r="AU145" s="1"/>
      <c r="AV145" s="1"/>
      <c r="AW145" s="1"/>
      <c r="AX145" s="1"/>
      <c r="AY145" s="1"/>
      <c r="AZ145" s="1"/>
      <c r="BA145" s="1"/>
      <c r="BB145" s="1"/>
      <c r="BC145" s="1"/>
      <c r="BD145" s="1"/>
    </row>
    <row r="146" spans="1:56" ht="15" customHeight="1" x14ac:dyDescent="0.2">
      <c r="A146" s="3"/>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
      <c r="AV146" s="1"/>
      <c r="AW146" s="1"/>
      <c r="AX146" s="1"/>
      <c r="AY146" s="1"/>
      <c r="AZ146" s="1"/>
      <c r="BA146" s="1"/>
      <c r="BB146" s="1"/>
      <c r="BC146" s="1"/>
      <c r="BD146" s="1"/>
    </row>
    <row r="147" spans="1:56" ht="15" customHeight="1" x14ac:dyDescent="0.2">
      <c r="A147" s="3"/>
      <c r="B147" s="117" t="s">
        <v>53</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8"/>
      <c r="AQ147" s="17"/>
      <c r="AR147" s="17"/>
      <c r="AS147" s="17"/>
      <c r="AT147" s="17"/>
      <c r="AU147" s="1"/>
      <c r="AV147" s="1"/>
      <c r="AW147" s="1"/>
      <c r="AX147" s="1"/>
      <c r="AY147" s="1"/>
      <c r="AZ147" s="1"/>
      <c r="BA147" s="1"/>
      <c r="BB147" s="1"/>
      <c r="BC147" s="1"/>
      <c r="BD147" s="1"/>
    </row>
    <row r="148" spans="1:56" ht="15" customHeight="1" x14ac:dyDescent="0.2">
      <c r="A148" s="3"/>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
      <c r="AV148" s="1"/>
      <c r="AW148" s="1"/>
      <c r="AX148" s="1"/>
      <c r="AY148" s="1"/>
      <c r="AZ148" s="1"/>
      <c r="BA148" s="1"/>
      <c r="BB148" s="1"/>
      <c r="BC148" s="1"/>
      <c r="BD148" s="1"/>
    </row>
    <row r="149" spans="1:56" ht="15" customHeight="1" x14ac:dyDescent="0.2">
      <c r="A149" s="37">
        <v>16</v>
      </c>
      <c r="B149" s="106" t="s">
        <v>135</v>
      </c>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17"/>
      <c r="AR149" s="17"/>
      <c r="AS149" s="17"/>
      <c r="AT149" s="17"/>
      <c r="AU149" s="1"/>
      <c r="AV149" s="1"/>
      <c r="AW149" s="1"/>
      <c r="AX149" s="1"/>
      <c r="AY149" s="1"/>
      <c r="AZ149" s="1"/>
      <c r="BA149" s="1"/>
      <c r="BB149" s="1"/>
      <c r="BC149" s="1"/>
      <c r="BD149" s="1"/>
    </row>
    <row r="150" spans="1:56" ht="15" customHeight="1" x14ac:dyDescent="0.2">
      <c r="A150" s="3"/>
      <c r="B150" s="17"/>
      <c r="C150" s="94" t="s">
        <v>136</v>
      </c>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89"/>
      <c r="AH150" s="189"/>
      <c r="AI150" s="189"/>
      <c r="AJ150" s="189"/>
      <c r="AK150" s="189"/>
      <c r="AL150" s="189"/>
      <c r="AM150" s="189"/>
      <c r="AN150" s="189"/>
      <c r="AO150" s="189"/>
      <c r="AP150" s="189"/>
      <c r="AQ150" s="17"/>
      <c r="AR150" s="17"/>
      <c r="AS150" s="17"/>
      <c r="AT150" s="17"/>
      <c r="AU150" s="1"/>
      <c r="AV150" s="1"/>
      <c r="AW150" s="1"/>
      <c r="AX150" s="1"/>
      <c r="AY150" s="1"/>
      <c r="AZ150" s="1"/>
      <c r="BA150" s="1"/>
      <c r="BB150" s="1"/>
      <c r="BC150" s="1"/>
      <c r="BD150" s="1"/>
    </row>
    <row r="151" spans="1:56" ht="2.25" customHeight="1" x14ac:dyDescent="0.2">
      <c r="A151" s="3"/>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
      <c r="AV151" s="1"/>
      <c r="AW151" s="1"/>
      <c r="AX151" s="1"/>
      <c r="AY151" s="1"/>
      <c r="AZ151" s="1"/>
      <c r="BA151" s="1"/>
      <c r="BB151" s="1"/>
      <c r="BC151" s="1"/>
      <c r="BD151" s="1"/>
    </row>
    <row r="152" spans="1:56" ht="15" customHeight="1" x14ac:dyDescent="0.2">
      <c r="A152" s="3"/>
      <c r="B152" s="17"/>
      <c r="C152" s="94" t="s">
        <v>25</v>
      </c>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17"/>
      <c r="AR152" s="17"/>
      <c r="AS152" s="17"/>
      <c r="AT152" s="17"/>
      <c r="AU152" s="1"/>
      <c r="AV152" s="1"/>
      <c r="AW152" s="1"/>
      <c r="AX152" s="1"/>
      <c r="AY152" s="1"/>
      <c r="AZ152" s="1"/>
      <c r="BA152" s="1"/>
      <c r="BB152" s="1"/>
      <c r="BC152" s="1"/>
      <c r="BD152" s="1"/>
    </row>
    <row r="153" spans="1:56" ht="15" customHeight="1" x14ac:dyDescent="0.2">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7"/>
      <c r="AR153" s="17"/>
      <c r="AS153" s="17"/>
      <c r="AT153" s="17"/>
      <c r="AU153" s="1"/>
      <c r="AV153" s="1"/>
      <c r="AW153" s="1"/>
      <c r="AX153" s="1"/>
      <c r="AY153" s="1"/>
      <c r="AZ153" s="1"/>
      <c r="BA153" s="1"/>
      <c r="BB153" s="1"/>
      <c r="BC153" s="1"/>
      <c r="BD153" s="1"/>
    </row>
    <row r="154" spans="1:56" ht="15" customHeight="1" x14ac:dyDescent="0.2">
      <c r="A154" s="37">
        <v>17</v>
      </c>
      <c r="B154" s="106" t="s">
        <v>137</v>
      </c>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17"/>
      <c r="AR154" s="17"/>
      <c r="AS154" s="17"/>
      <c r="AT154" s="17"/>
      <c r="AU154" s="1"/>
      <c r="AV154" s="1"/>
      <c r="AW154" s="1"/>
      <c r="AX154" s="1"/>
      <c r="AY154" s="1"/>
      <c r="AZ154" s="1"/>
      <c r="BA154" s="1"/>
      <c r="BB154" s="1"/>
      <c r="BC154" s="1"/>
      <c r="BD154" s="1"/>
    </row>
    <row r="155" spans="1:56" ht="15" customHeight="1" x14ac:dyDescent="0.2">
      <c r="A155" s="3"/>
      <c r="B155" s="17"/>
      <c r="C155" s="94" t="s">
        <v>138</v>
      </c>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7"/>
      <c r="AR155" s="17"/>
      <c r="AS155" s="17"/>
      <c r="AT155" s="17"/>
      <c r="AU155" s="2"/>
      <c r="AV155" s="2"/>
      <c r="AW155" s="2"/>
      <c r="AX155" s="2"/>
      <c r="AY155" s="2"/>
      <c r="AZ155" s="2"/>
      <c r="BA155" s="2"/>
      <c r="BB155" s="2"/>
      <c r="BC155" s="2"/>
      <c r="BD155" s="2"/>
    </row>
    <row r="156" spans="1:56" ht="2.25" customHeight="1" x14ac:dyDescent="0.2">
      <c r="A156" s="3"/>
      <c r="B156" s="17"/>
      <c r="C156" s="17"/>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17"/>
      <c r="AR156" s="17"/>
      <c r="AS156" s="17"/>
      <c r="AT156" s="17"/>
      <c r="AU156" s="1"/>
      <c r="AV156" s="1"/>
      <c r="AW156" s="1"/>
      <c r="AX156" s="1"/>
      <c r="AY156" s="1"/>
      <c r="AZ156" s="1"/>
      <c r="BA156" s="1"/>
      <c r="BB156" s="1"/>
      <c r="BC156" s="1"/>
      <c r="BD156" s="1"/>
    </row>
    <row r="157" spans="1:56" ht="45" customHeight="1" x14ac:dyDescent="0.2">
      <c r="A157" s="3"/>
      <c r="B157" s="27"/>
      <c r="C157" s="190" t="s">
        <v>139</v>
      </c>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c r="AP157" s="27"/>
      <c r="AQ157" s="17"/>
      <c r="AR157" s="17"/>
      <c r="AS157" s="17"/>
      <c r="AT157" s="17"/>
      <c r="AU157" s="1"/>
      <c r="AV157" s="1"/>
      <c r="AW157" s="1"/>
      <c r="AX157" s="1"/>
      <c r="AY157" s="1"/>
      <c r="AZ157" s="1"/>
      <c r="BA157" s="1"/>
      <c r="BB157" s="1"/>
      <c r="BC157" s="1"/>
      <c r="BD157" s="1"/>
    </row>
    <row r="158" spans="1:56" ht="2.25" customHeight="1" x14ac:dyDescent="0.2">
      <c r="A158" s="3"/>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17"/>
      <c r="AR158" s="17"/>
      <c r="AS158" s="17"/>
      <c r="AT158" s="17"/>
      <c r="AU158" s="1"/>
      <c r="AV158" s="1"/>
      <c r="AW158" s="1"/>
      <c r="AX158" s="1"/>
      <c r="AY158" s="1"/>
      <c r="AZ158" s="1"/>
      <c r="BA158" s="1"/>
      <c r="BB158" s="1"/>
      <c r="BC158" s="1"/>
      <c r="BD158" s="1"/>
    </row>
    <row r="159" spans="1:56" ht="15" customHeight="1" x14ac:dyDescent="0.2">
      <c r="A159" s="3"/>
      <c r="B159" s="44"/>
      <c r="C159" s="191" t="s">
        <v>41</v>
      </c>
      <c r="D159" s="191"/>
      <c r="E159" s="191"/>
      <c r="F159" s="17"/>
      <c r="G159" s="41"/>
      <c r="H159" s="41"/>
      <c r="I159" s="17"/>
      <c r="J159" s="192" t="s">
        <v>42</v>
      </c>
      <c r="K159" s="192"/>
      <c r="L159" s="192"/>
      <c r="M159" s="41"/>
      <c r="N159" s="41"/>
      <c r="O159" s="41"/>
      <c r="P159" s="45"/>
      <c r="Q159" s="17"/>
      <c r="R159" s="46"/>
      <c r="S159" s="46"/>
      <c r="T159" s="46"/>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
      <c r="AV159" s="1"/>
      <c r="AW159" s="1"/>
      <c r="AX159" s="1"/>
      <c r="AY159" s="1"/>
      <c r="AZ159" s="1"/>
      <c r="BA159" s="1"/>
      <c r="BB159" s="1"/>
      <c r="BC159" s="1"/>
      <c r="BD159" s="1"/>
    </row>
    <row r="160" spans="1:56" ht="2.25" customHeight="1" x14ac:dyDescent="0.2">
      <c r="A160" s="3"/>
      <c r="B160" s="17"/>
      <c r="C160" s="17"/>
      <c r="D160" s="24"/>
      <c r="E160" s="46"/>
      <c r="F160" s="46"/>
      <c r="G160" s="24"/>
      <c r="H160" s="17"/>
      <c r="I160" s="24"/>
      <c r="J160" s="47"/>
      <c r="K160" s="47"/>
      <c r="L160" s="47"/>
      <c r="M160" s="46"/>
      <c r="N160" s="46"/>
      <c r="O160" s="46"/>
      <c r="P160" s="46"/>
      <c r="Q160" s="46"/>
      <c r="R160" s="46"/>
      <c r="S160" s="46"/>
      <c r="T160" s="46"/>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
      <c r="AV160" s="1"/>
      <c r="AW160" s="1"/>
      <c r="AX160" s="1"/>
      <c r="AY160" s="1"/>
      <c r="AZ160" s="1"/>
      <c r="BA160" s="1"/>
      <c r="BB160" s="1"/>
      <c r="BC160" s="1"/>
      <c r="BD160" s="1"/>
    </row>
    <row r="161" spans="1:56" ht="15" customHeight="1" x14ac:dyDescent="0.2">
      <c r="A161" s="3"/>
      <c r="B161" s="17"/>
      <c r="C161" s="94" t="s">
        <v>140</v>
      </c>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c r="AQ161" s="17"/>
      <c r="AR161" s="17"/>
      <c r="AS161" s="17"/>
      <c r="AT161" s="17"/>
      <c r="AU161" s="1"/>
      <c r="AV161" s="1"/>
      <c r="AW161" s="1"/>
      <c r="AX161" s="1"/>
      <c r="AY161" s="1"/>
      <c r="AZ161" s="1"/>
      <c r="BA161" s="1"/>
      <c r="BB161" s="1"/>
      <c r="BC161" s="1"/>
      <c r="BD161" s="1"/>
    </row>
    <row r="162" spans="1:56" ht="15" customHeight="1" x14ac:dyDescent="0.2">
      <c r="A162" s="3"/>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2"/>
      <c r="AV162" s="2"/>
      <c r="AW162" s="2"/>
      <c r="AX162" s="2"/>
      <c r="AY162" s="2"/>
      <c r="AZ162" s="2"/>
      <c r="BA162" s="2"/>
      <c r="BB162" s="2"/>
      <c r="BC162" s="2"/>
      <c r="BD162" s="2"/>
    </row>
    <row r="163" spans="1:56" ht="15" customHeight="1" x14ac:dyDescent="0.2">
      <c r="A163" s="3">
        <v>18</v>
      </c>
      <c r="B163" s="106" t="s">
        <v>141</v>
      </c>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7"/>
      <c r="AR163" s="17"/>
      <c r="AS163" s="17"/>
      <c r="AT163" s="17"/>
      <c r="AU163" s="1"/>
      <c r="AV163" s="1"/>
      <c r="AW163" s="1"/>
      <c r="AX163" s="1"/>
      <c r="AY163" s="1"/>
      <c r="AZ163" s="1"/>
      <c r="BA163" s="1"/>
      <c r="BB163" s="1"/>
      <c r="BC163" s="1"/>
      <c r="BD163" s="1"/>
    </row>
    <row r="164" spans="1:56" ht="2.25" customHeight="1" x14ac:dyDescent="0.2">
      <c r="A164" s="3"/>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
      <c r="AV164" s="1"/>
      <c r="AW164" s="1"/>
      <c r="AX164" s="1"/>
      <c r="AY164" s="1"/>
      <c r="AZ164" s="1"/>
      <c r="BA164" s="1"/>
      <c r="BB164" s="1"/>
      <c r="BC164" s="1"/>
      <c r="BD164" s="1"/>
    </row>
    <row r="165" spans="1:56" ht="15" customHeight="1" x14ac:dyDescent="0.2">
      <c r="A165" s="3"/>
      <c r="B165" s="175"/>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7"/>
      <c r="AQ165" s="17"/>
      <c r="AR165" s="17"/>
      <c r="AS165" s="17"/>
      <c r="AT165" s="17"/>
      <c r="AU165" s="1"/>
      <c r="AV165" s="1"/>
      <c r="AW165" s="1"/>
      <c r="AX165" s="1"/>
      <c r="AY165" s="1"/>
      <c r="AZ165" s="1"/>
      <c r="BA165" s="1"/>
      <c r="BB165" s="1"/>
      <c r="BC165" s="1"/>
      <c r="BD165" s="1"/>
    </row>
    <row r="166" spans="1:56" ht="15" customHeight="1" x14ac:dyDescent="0.2">
      <c r="A166" s="3"/>
      <c r="B166" s="178"/>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80"/>
      <c r="AQ166" s="17"/>
      <c r="AR166" s="17"/>
      <c r="AS166" s="17"/>
      <c r="AT166" s="17"/>
      <c r="AU166" s="1"/>
      <c r="AV166" s="1"/>
      <c r="AW166" s="1"/>
      <c r="AX166" s="1"/>
      <c r="AY166" s="1"/>
      <c r="AZ166" s="1"/>
      <c r="BA166" s="1"/>
      <c r="BB166" s="1"/>
      <c r="BC166" s="1"/>
      <c r="BD166" s="1"/>
    </row>
    <row r="167" spans="1:56" ht="15" customHeight="1" x14ac:dyDescent="0.2">
      <c r="A167" s="3"/>
      <c r="B167" s="178"/>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80"/>
      <c r="AQ167" s="17"/>
      <c r="AR167" s="17"/>
      <c r="AS167" s="17"/>
      <c r="AT167" s="17"/>
      <c r="AU167" s="1"/>
      <c r="AV167" s="1"/>
      <c r="AW167" s="1"/>
      <c r="AX167" s="1"/>
      <c r="AY167" s="1"/>
      <c r="AZ167" s="1"/>
      <c r="BA167" s="1"/>
      <c r="BB167" s="1"/>
      <c r="BC167" s="1"/>
      <c r="BD167" s="1"/>
    </row>
    <row r="168" spans="1:56" ht="15" customHeight="1" x14ac:dyDescent="0.2">
      <c r="A168" s="3"/>
      <c r="B168" s="178"/>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80"/>
      <c r="AQ168" s="17"/>
      <c r="AR168" s="17"/>
      <c r="AS168" s="17"/>
      <c r="AT168" s="17"/>
      <c r="AU168" s="1"/>
      <c r="AV168" s="1"/>
      <c r="AW168" s="1"/>
      <c r="AX168" s="1"/>
      <c r="AY168" s="1"/>
      <c r="AZ168" s="1"/>
      <c r="BA168" s="1"/>
      <c r="BB168" s="1"/>
      <c r="BC168" s="1"/>
      <c r="BD168" s="1"/>
    </row>
    <row r="169" spans="1:56" ht="15" customHeight="1" x14ac:dyDescent="0.2">
      <c r="A169" s="3"/>
      <c r="B169" s="178"/>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80"/>
      <c r="AQ169" s="17"/>
      <c r="AR169" s="17"/>
      <c r="AS169" s="17"/>
      <c r="AT169" s="17"/>
      <c r="AU169" s="1"/>
      <c r="AV169" s="1"/>
      <c r="AW169" s="1"/>
      <c r="AX169" s="1"/>
      <c r="AY169" s="1"/>
      <c r="AZ169" s="1"/>
      <c r="BA169" s="1"/>
      <c r="BB169" s="1"/>
      <c r="BC169" s="1"/>
      <c r="BD169" s="1"/>
    </row>
    <row r="170" spans="1:56" ht="15" customHeight="1" x14ac:dyDescent="0.2">
      <c r="A170" s="3"/>
      <c r="B170" s="178"/>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80"/>
      <c r="AQ170" s="17"/>
      <c r="AR170" s="17"/>
      <c r="AS170" s="17"/>
      <c r="AT170" s="17"/>
      <c r="AU170" s="1"/>
      <c r="AV170" s="1"/>
      <c r="AW170" s="1"/>
      <c r="AX170" s="1"/>
      <c r="AY170" s="1"/>
      <c r="AZ170" s="1"/>
      <c r="BA170" s="1"/>
      <c r="BB170" s="1"/>
      <c r="BC170" s="1"/>
      <c r="BD170" s="1"/>
    </row>
    <row r="171" spans="1:56" ht="15" customHeight="1" x14ac:dyDescent="0.2">
      <c r="A171" s="3"/>
      <c r="B171" s="178"/>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80"/>
      <c r="AQ171" s="17"/>
      <c r="AR171" s="17"/>
      <c r="AS171" s="17"/>
      <c r="AT171" s="17"/>
      <c r="AU171" s="1"/>
      <c r="AV171" s="1"/>
      <c r="AW171" s="1"/>
      <c r="AX171" s="1"/>
      <c r="AY171" s="1"/>
      <c r="AZ171" s="1"/>
      <c r="BA171" s="1"/>
      <c r="BB171" s="1"/>
      <c r="BC171" s="1"/>
      <c r="BD171" s="1"/>
    </row>
    <row r="172" spans="1:56" ht="15" customHeight="1" x14ac:dyDescent="0.2">
      <c r="A172" s="3"/>
      <c r="B172" s="178"/>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80"/>
      <c r="AQ172" s="17"/>
      <c r="AR172" s="17"/>
      <c r="AS172" s="17"/>
      <c r="AT172" s="17"/>
      <c r="AU172" s="1"/>
      <c r="AV172" s="1"/>
      <c r="AW172" s="1"/>
      <c r="AX172" s="1"/>
      <c r="AY172" s="1"/>
      <c r="AZ172" s="1"/>
      <c r="BA172" s="1"/>
      <c r="BB172" s="1"/>
      <c r="BC172" s="1"/>
      <c r="BD172" s="1"/>
    </row>
    <row r="173" spans="1:56" ht="15" customHeight="1" x14ac:dyDescent="0.2">
      <c r="A173" s="3"/>
      <c r="B173" s="178"/>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80"/>
      <c r="AQ173" s="17"/>
      <c r="AR173" s="17"/>
      <c r="AS173" s="17"/>
      <c r="AT173" s="17"/>
      <c r="AU173" s="1"/>
      <c r="AV173" s="1"/>
      <c r="AW173" s="1"/>
      <c r="AX173" s="1"/>
      <c r="AY173" s="1"/>
      <c r="AZ173" s="1"/>
      <c r="BA173" s="1"/>
      <c r="BB173" s="1"/>
      <c r="BC173" s="1"/>
      <c r="BD173" s="1"/>
    </row>
    <row r="174" spans="1:56" ht="15" customHeight="1" x14ac:dyDescent="0.2">
      <c r="A174" s="3"/>
      <c r="B174" s="178"/>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80"/>
      <c r="AQ174" s="17"/>
      <c r="AR174" s="17"/>
      <c r="AS174" s="17"/>
      <c r="AT174" s="17"/>
      <c r="AU174" s="1"/>
      <c r="AV174" s="1"/>
      <c r="AW174" s="1"/>
      <c r="AX174" s="1"/>
      <c r="AY174" s="1"/>
      <c r="AZ174" s="1"/>
      <c r="BA174" s="1"/>
      <c r="BB174" s="1"/>
      <c r="BC174" s="1"/>
      <c r="BD174" s="1"/>
    </row>
    <row r="175" spans="1:56" ht="15" customHeight="1" x14ac:dyDescent="0.2">
      <c r="A175" s="3"/>
      <c r="B175" s="178"/>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80"/>
      <c r="AQ175" s="17"/>
      <c r="AR175" s="17"/>
      <c r="AS175" s="17"/>
      <c r="AT175" s="17"/>
      <c r="AU175" s="1"/>
      <c r="AV175" s="1"/>
      <c r="AW175" s="1"/>
      <c r="AX175" s="1"/>
      <c r="AY175" s="1"/>
      <c r="AZ175" s="1"/>
      <c r="BA175" s="1"/>
      <c r="BB175" s="1"/>
      <c r="BC175" s="1"/>
      <c r="BD175" s="1"/>
    </row>
    <row r="176" spans="1:56" ht="15" customHeight="1" x14ac:dyDescent="0.2">
      <c r="A176" s="3"/>
      <c r="B176" s="181"/>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3"/>
      <c r="AQ176" s="17"/>
      <c r="AR176" s="17"/>
      <c r="AS176" s="17"/>
      <c r="AT176" s="17"/>
      <c r="AU176" s="1"/>
      <c r="AV176" s="1"/>
      <c r="AW176" s="1"/>
      <c r="AX176" s="1"/>
      <c r="AY176" s="1"/>
      <c r="AZ176" s="1"/>
      <c r="BA176" s="1"/>
      <c r="BB176" s="1"/>
      <c r="BC176" s="1"/>
      <c r="BD176" s="1"/>
    </row>
    <row r="177" spans="1:56" ht="15" customHeight="1" x14ac:dyDescent="0.2">
      <c r="A177" s="3"/>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
      <c r="AV177" s="1"/>
      <c r="AW177" s="1"/>
      <c r="AX177" s="1"/>
      <c r="AY177" s="1"/>
      <c r="AZ177" s="1"/>
      <c r="BA177" s="1"/>
      <c r="BB177" s="1"/>
      <c r="BC177" s="1"/>
      <c r="BD177" s="1"/>
    </row>
    <row r="178" spans="1:56" ht="15" customHeight="1" x14ac:dyDescent="0.2">
      <c r="A178" s="3">
        <v>19</v>
      </c>
      <c r="B178" s="106" t="s">
        <v>142</v>
      </c>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7"/>
      <c r="AR178" s="17"/>
      <c r="AS178" s="17"/>
      <c r="AT178" s="17"/>
      <c r="AU178" s="1"/>
      <c r="AV178" s="1"/>
      <c r="AW178" s="1"/>
      <c r="AX178" s="1"/>
      <c r="AY178" s="1"/>
      <c r="AZ178" s="1"/>
      <c r="BA178" s="1"/>
      <c r="BB178" s="1"/>
      <c r="BC178" s="1"/>
      <c r="BD178" s="1"/>
    </row>
    <row r="179" spans="1:56" ht="15" customHeight="1" x14ac:dyDescent="0.2">
      <c r="A179" s="3"/>
      <c r="B179" s="119" t="s">
        <v>143</v>
      </c>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7"/>
      <c r="AR179" s="17"/>
      <c r="AS179" s="17"/>
      <c r="AT179" s="17"/>
      <c r="AU179" s="1"/>
      <c r="AV179" s="1"/>
      <c r="AW179" s="1"/>
      <c r="AX179" s="1"/>
      <c r="AY179" s="1"/>
      <c r="AZ179" s="1"/>
      <c r="BA179" s="1"/>
      <c r="BB179" s="1"/>
      <c r="BC179" s="1"/>
      <c r="BD179" s="1"/>
    </row>
    <row r="180" spans="1:56" ht="15" customHeight="1" x14ac:dyDescent="0.2">
      <c r="A180" s="3"/>
      <c r="B180" s="175"/>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6"/>
      <c r="AL180" s="176"/>
      <c r="AM180" s="176"/>
      <c r="AN180" s="176"/>
      <c r="AO180" s="176"/>
      <c r="AP180" s="177"/>
      <c r="AQ180" s="17"/>
      <c r="AR180" s="17"/>
      <c r="AS180" s="17"/>
      <c r="AT180" s="17"/>
      <c r="AU180" s="1"/>
      <c r="AV180" s="1"/>
      <c r="AW180" s="1"/>
      <c r="AX180" s="1"/>
      <c r="AY180" s="1"/>
      <c r="AZ180" s="1"/>
      <c r="BA180" s="1"/>
      <c r="BB180" s="1"/>
      <c r="BC180" s="1"/>
      <c r="BD180" s="1"/>
    </row>
    <row r="181" spans="1:56" ht="15" customHeight="1" x14ac:dyDescent="0.2">
      <c r="A181" s="3"/>
      <c r="B181" s="178"/>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80"/>
      <c r="AQ181" s="17"/>
      <c r="AR181" s="17"/>
      <c r="AS181" s="17"/>
      <c r="AT181" s="17"/>
      <c r="AU181" s="1"/>
      <c r="AV181" s="1"/>
      <c r="AW181" s="1"/>
      <c r="AX181" s="1"/>
      <c r="AY181" s="1"/>
      <c r="AZ181" s="1"/>
      <c r="BA181" s="1"/>
      <c r="BB181" s="1"/>
      <c r="BC181" s="1"/>
      <c r="BD181" s="1"/>
    </row>
    <row r="182" spans="1:56" ht="15" customHeight="1" x14ac:dyDescent="0.2">
      <c r="A182" s="3"/>
      <c r="B182" s="178"/>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80"/>
      <c r="AQ182" s="17"/>
      <c r="AR182" s="17"/>
      <c r="AS182" s="17"/>
      <c r="AT182" s="17"/>
      <c r="AU182" s="1"/>
      <c r="AV182" s="1"/>
      <c r="AW182" s="1"/>
      <c r="AX182" s="1"/>
      <c r="AY182" s="1"/>
      <c r="AZ182" s="1"/>
      <c r="BA182" s="1"/>
      <c r="BB182" s="1"/>
      <c r="BC182" s="1"/>
      <c r="BD182" s="1"/>
    </row>
    <row r="183" spans="1:56" ht="15" customHeight="1" x14ac:dyDescent="0.2">
      <c r="A183" s="3"/>
      <c r="B183" s="178"/>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80"/>
      <c r="AQ183" s="17"/>
      <c r="AR183" s="17"/>
      <c r="AS183" s="17"/>
      <c r="AT183" s="17"/>
      <c r="AU183" s="1"/>
      <c r="AV183" s="1"/>
      <c r="AW183" s="1"/>
      <c r="AX183" s="1"/>
      <c r="AY183" s="1"/>
      <c r="AZ183" s="1"/>
      <c r="BA183" s="1"/>
      <c r="BB183" s="1"/>
      <c r="BC183" s="1"/>
      <c r="BD183" s="1"/>
    </row>
    <row r="184" spans="1:56" ht="15" customHeight="1" x14ac:dyDescent="0.2">
      <c r="A184" s="3"/>
      <c r="B184" s="178"/>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80"/>
      <c r="AQ184" s="17"/>
      <c r="AR184" s="17"/>
      <c r="AS184" s="17"/>
      <c r="AT184" s="17"/>
      <c r="AU184" s="1"/>
      <c r="AV184" s="1"/>
      <c r="AW184" s="1"/>
      <c r="AX184" s="1"/>
      <c r="AY184" s="1"/>
      <c r="AZ184" s="1"/>
      <c r="BA184" s="1"/>
      <c r="BB184" s="1"/>
      <c r="BC184" s="1"/>
      <c r="BD184" s="1"/>
    </row>
    <row r="185" spans="1:56" ht="15" customHeight="1" x14ac:dyDescent="0.2">
      <c r="A185" s="3"/>
      <c r="B185" s="178"/>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80"/>
      <c r="AQ185" s="17"/>
      <c r="AR185" s="17"/>
      <c r="AS185" s="17"/>
      <c r="AT185" s="17"/>
      <c r="AU185" s="1"/>
      <c r="AV185" s="1"/>
      <c r="AW185" s="1"/>
      <c r="AX185" s="1"/>
      <c r="AY185" s="1"/>
      <c r="AZ185" s="1"/>
      <c r="BA185" s="1"/>
      <c r="BB185" s="1"/>
      <c r="BC185" s="1"/>
      <c r="BD185" s="1"/>
    </row>
    <row r="186" spans="1:56" ht="15" customHeight="1" x14ac:dyDescent="0.2">
      <c r="A186" s="3"/>
      <c r="B186" s="178"/>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80"/>
      <c r="AQ186" s="17"/>
      <c r="AR186" s="17"/>
      <c r="AS186" s="17"/>
      <c r="AT186" s="17"/>
      <c r="AU186" s="1"/>
      <c r="AV186" s="1"/>
      <c r="AW186" s="1"/>
      <c r="AX186" s="1"/>
      <c r="AY186" s="1"/>
      <c r="AZ186" s="1"/>
      <c r="BA186" s="1"/>
      <c r="BB186" s="1"/>
      <c r="BC186" s="1"/>
      <c r="BD186" s="1"/>
    </row>
    <row r="187" spans="1:56" ht="15" customHeight="1" x14ac:dyDescent="0.2">
      <c r="A187" s="3"/>
      <c r="B187" s="178"/>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80"/>
      <c r="AQ187" s="17"/>
      <c r="AR187" s="17"/>
      <c r="AS187" s="17"/>
      <c r="AT187" s="17"/>
      <c r="AU187" s="1"/>
      <c r="AV187" s="1"/>
      <c r="AW187" s="1"/>
      <c r="AX187" s="1"/>
      <c r="AY187" s="1"/>
      <c r="AZ187" s="1"/>
      <c r="BA187" s="1"/>
      <c r="BB187" s="1"/>
      <c r="BC187" s="1"/>
      <c r="BD187" s="1"/>
    </row>
    <row r="188" spans="1:56" ht="15" customHeight="1" x14ac:dyDescent="0.2">
      <c r="A188" s="3"/>
      <c r="B188" s="178"/>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80"/>
      <c r="AQ188" s="17"/>
      <c r="AR188" s="17"/>
      <c r="AS188" s="17"/>
      <c r="AT188" s="17"/>
      <c r="AU188" s="1"/>
      <c r="AV188" s="1"/>
      <c r="AW188" s="1"/>
      <c r="AX188" s="1"/>
      <c r="AY188" s="1"/>
      <c r="AZ188" s="1"/>
      <c r="BA188" s="1"/>
      <c r="BB188" s="1"/>
      <c r="BC188" s="1"/>
      <c r="BD188" s="1"/>
    </row>
    <row r="189" spans="1:56" ht="15" customHeight="1" x14ac:dyDescent="0.2">
      <c r="A189" s="3"/>
      <c r="B189" s="178"/>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80"/>
      <c r="AQ189" s="17"/>
      <c r="AR189" s="17"/>
      <c r="AS189" s="17"/>
      <c r="AT189" s="17"/>
      <c r="AU189" s="1"/>
      <c r="AV189" s="1"/>
      <c r="AW189" s="1"/>
      <c r="AX189" s="1"/>
      <c r="AY189" s="1"/>
      <c r="AZ189" s="1"/>
      <c r="BA189" s="1"/>
      <c r="BB189" s="1"/>
      <c r="BC189" s="1"/>
      <c r="BD189" s="1"/>
    </row>
    <row r="190" spans="1:56" ht="15" customHeight="1" x14ac:dyDescent="0.2">
      <c r="A190" s="3"/>
      <c r="B190" s="178"/>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80"/>
      <c r="AQ190" s="17"/>
      <c r="AR190" s="17"/>
      <c r="AS190" s="17"/>
      <c r="AT190" s="17"/>
      <c r="AU190" s="1"/>
      <c r="AV190" s="1"/>
      <c r="AW190" s="1"/>
      <c r="AX190" s="1"/>
      <c r="AY190" s="1"/>
      <c r="AZ190" s="1"/>
      <c r="BA190" s="1"/>
      <c r="BB190" s="1"/>
      <c r="BC190" s="1"/>
      <c r="BD190" s="1"/>
    </row>
    <row r="191" spans="1:56" ht="15" customHeight="1" x14ac:dyDescent="0.2">
      <c r="A191" s="3"/>
      <c r="B191" s="178"/>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80"/>
      <c r="AQ191" s="17"/>
      <c r="AR191" s="17"/>
      <c r="AS191" s="17"/>
      <c r="AT191" s="17"/>
      <c r="AU191" s="1"/>
      <c r="AV191" s="1"/>
      <c r="AW191" s="1"/>
      <c r="AX191" s="1"/>
      <c r="AY191" s="1"/>
      <c r="AZ191" s="1"/>
      <c r="BA191" s="1"/>
      <c r="BB191" s="1"/>
      <c r="BC191" s="1"/>
      <c r="BD191" s="1"/>
    </row>
    <row r="192" spans="1:56" ht="15" customHeight="1" x14ac:dyDescent="0.2">
      <c r="A192" s="3"/>
      <c r="B192" s="181"/>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2"/>
      <c r="AL192" s="182"/>
      <c r="AM192" s="182"/>
      <c r="AN192" s="182"/>
      <c r="AO192" s="182"/>
      <c r="AP192" s="183"/>
      <c r="AQ192" s="17"/>
      <c r="AR192" s="17"/>
      <c r="AS192" s="17"/>
      <c r="AT192" s="17"/>
      <c r="AU192" s="1"/>
      <c r="AV192" s="1"/>
      <c r="AW192" s="1"/>
      <c r="AX192" s="1"/>
      <c r="AY192" s="1"/>
      <c r="AZ192" s="1"/>
      <c r="BA192" s="1"/>
      <c r="BB192" s="1"/>
      <c r="BC192" s="1"/>
      <c r="BD192" s="1"/>
    </row>
    <row r="193" spans="1:56" ht="15" customHeight="1" x14ac:dyDescent="0.2">
      <c r="A193" s="3"/>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
      <c r="AV193" s="1"/>
      <c r="AW193" s="1"/>
      <c r="AX193" s="1"/>
      <c r="AY193" s="1"/>
      <c r="AZ193" s="1"/>
      <c r="BA193" s="1"/>
      <c r="BB193" s="1"/>
      <c r="BC193" s="1"/>
      <c r="BD193" s="1"/>
    </row>
    <row r="194" spans="1:56" ht="30" customHeight="1" x14ac:dyDescent="0.2">
      <c r="A194" s="3">
        <v>20</v>
      </c>
      <c r="B194" s="108" t="s">
        <v>144</v>
      </c>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7"/>
      <c r="AR194" s="17"/>
      <c r="AS194" s="17"/>
      <c r="AT194" s="17"/>
      <c r="AU194" s="1"/>
      <c r="AV194" s="1"/>
      <c r="AW194" s="1"/>
      <c r="AX194" s="1"/>
      <c r="AY194" s="1"/>
      <c r="AZ194" s="1"/>
      <c r="BA194" s="1"/>
      <c r="BB194" s="1"/>
      <c r="BC194" s="1"/>
      <c r="BD194" s="1"/>
    </row>
    <row r="195" spans="1:56" ht="2.25" customHeight="1" x14ac:dyDescent="0.2">
      <c r="A195" s="3"/>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
      <c r="AV195" s="1"/>
      <c r="AW195" s="1"/>
      <c r="AX195" s="1"/>
      <c r="AY195" s="1"/>
      <c r="AZ195" s="1"/>
      <c r="BA195" s="1"/>
      <c r="BB195" s="1"/>
      <c r="BC195" s="1"/>
      <c r="BD195" s="1"/>
    </row>
    <row r="196" spans="1:56" ht="15" customHeight="1" x14ac:dyDescent="0.2">
      <c r="A196" s="3"/>
      <c r="B196" s="17"/>
      <c r="C196" s="94" t="s">
        <v>145</v>
      </c>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17"/>
      <c r="AR196" s="17"/>
      <c r="AS196" s="17"/>
      <c r="AT196" s="17"/>
      <c r="AU196" s="1"/>
      <c r="AV196" s="1"/>
      <c r="AW196" s="1"/>
      <c r="AX196" s="1"/>
      <c r="AY196" s="1"/>
      <c r="AZ196" s="1"/>
      <c r="BA196" s="1"/>
      <c r="BB196" s="1"/>
      <c r="BC196" s="1"/>
      <c r="BD196" s="1"/>
    </row>
    <row r="197" spans="1:56" ht="2.25" customHeight="1" x14ac:dyDescent="0.2">
      <c r="A197" s="3"/>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
      <c r="AV197" s="1"/>
      <c r="AW197" s="1"/>
      <c r="AX197" s="1"/>
      <c r="AY197" s="1"/>
      <c r="AZ197" s="1"/>
      <c r="BA197" s="1"/>
      <c r="BB197" s="1"/>
      <c r="BC197" s="1"/>
      <c r="BD197" s="1"/>
    </row>
    <row r="198" spans="1:56" ht="15" customHeight="1" x14ac:dyDescent="0.2">
      <c r="A198" s="3"/>
      <c r="B198" s="17"/>
      <c r="C198" s="94" t="s">
        <v>146</v>
      </c>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17"/>
      <c r="AR198" s="17"/>
      <c r="AS198" s="17"/>
      <c r="AT198" s="17"/>
      <c r="AU198" s="1"/>
      <c r="AV198" s="1"/>
      <c r="AW198" s="1"/>
      <c r="AX198" s="1"/>
      <c r="AY198" s="1"/>
      <c r="AZ198" s="1"/>
      <c r="BA198" s="1"/>
      <c r="BB198" s="1"/>
      <c r="BC198" s="1"/>
      <c r="BD198" s="1"/>
    </row>
    <row r="199" spans="1:56" ht="15" customHeight="1" x14ac:dyDescent="0.2">
      <c r="A199" s="3"/>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
      <c r="AV199" s="1"/>
      <c r="AW199" s="1"/>
      <c r="AX199" s="1"/>
      <c r="AY199" s="1"/>
      <c r="AZ199" s="1"/>
      <c r="BA199" s="1"/>
      <c r="BB199" s="1"/>
      <c r="BC199" s="1"/>
      <c r="BD199" s="1"/>
    </row>
    <row r="200" spans="1:56" ht="15" customHeight="1" x14ac:dyDescent="0.2">
      <c r="A200" s="3">
        <v>21</v>
      </c>
      <c r="B200" s="106" t="s">
        <v>147</v>
      </c>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7"/>
      <c r="AR200" s="17"/>
      <c r="AS200" s="17"/>
      <c r="AT200" s="17"/>
      <c r="AU200" s="1"/>
      <c r="AV200" s="1"/>
      <c r="AW200" s="1"/>
      <c r="AX200" s="1"/>
      <c r="AY200" s="1"/>
      <c r="AZ200" s="1"/>
      <c r="BA200" s="1"/>
      <c r="BB200" s="1"/>
      <c r="BC200" s="1"/>
      <c r="BD200" s="1"/>
    </row>
    <row r="201" spans="1:56" ht="15" customHeight="1" x14ac:dyDescent="0.2">
      <c r="A201" s="3"/>
      <c r="B201" s="17"/>
      <c r="C201" s="94" t="s">
        <v>55</v>
      </c>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17"/>
      <c r="AR201" s="17"/>
      <c r="AS201" s="17"/>
      <c r="AT201" s="17"/>
      <c r="AU201" s="1"/>
      <c r="AV201" s="1"/>
      <c r="AW201" s="1"/>
      <c r="AX201" s="1"/>
      <c r="AY201" s="1"/>
      <c r="AZ201" s="1"/>
      <c r="BA201" s="1"/>
      <c r="BB201" s="1"/>
      <c r="BC201" s="1"/>
      <c r="BD201" s="1"/>
    </row>
    <row r="202" spans="1:56" ht="2.4500000000000002" customHeight="1" x14ac:dyDescent="0.2">
      <c r="A202" s="3"/>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
      <c r="AV202" s="1"/>
      <c r="AW202" s="1"/>
      <c r="AX202" s="1"/>
      <c r="AY202" s="1"/>
      <c r="AZ202" s="1"/>
      <c r="BA202" s="1"/>
      <c r="BB202" s="1"/>
      <c r="BC202" s="1"/>
      <c r="BD202" s="1"/>
    </row>
    <row r="203" spans="1:56" ht="15" customHeight="1" x14ac:dyDescent="0.2">
      <c r="A203" s="3"/>
      <c r="B203" s="17"/>
      <c r="C203" s="94" t="s">
        <v>56</v>
      </c>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17"/>
      <c r="AR203" s="17"/>
      <c r="AS203" s="17"/>
      <c r="AT203" s="17"/>
      <c r="AU203" s="1"/>
      <c r="AV203" s="1"/>
      <c r="AW203" s="1"/>
      <c r="AX203" s="1"/>
      <c r="AY203" s="1"/>
      <c r="AZ203" s="1"/>
      <c r="BA203" s="1"/>
      <c r="BB203" s="1"/>
      <c r="BC203" s="1"/>
      <c r="BD203" s="1"/>
    </row>
    <row r="204" spans="1:56" ht="2.4500000000000002" customHeight="1" x14ac:dyDescent="0.2">
      <c r="A204" s="3"/>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
      <c r="AV204" s="1"/>
      <c r="AW204" s="1"/>
      <c r="AX204" s="1"/>
      <c r="AY204" s="1"/>
      <c r="AZ204" s="1"/>
      <c r="BA204" s="1"/>
      <c r="BB204" s="1"/>
      <c r="BC204" s="1"/>
      <c r="BD204" s="1"/>
    </row>
    <row r="205" spans="1:56" ht="15" customHeight="1" x14ac:dyDescent="0.2">
      <c r="A205" s="3"/>
      <c r="B205" s="17"/>
      <c r="C205" s="94" t="s">
        <v>57</v>
      </c>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17"/>
      <c r="AR205" s="17"/>
      <c r="AS205" s="17"/>
      <c r="AT205" s="17"/>
      <c r="AU205" s="1"/>
      <c r="AV205" s="1"/>
      <c r="AW205" s="1"/>
      <c r="AX205" s="1"/>
      <c r="AY205" s="1"/>
      <c r="AZ205" s="1"/>
      <c r="BA205" s="1"/>
      <c r="BB205" s="1"/>
      <c r="BC205" s="1"/>
      <c r="BD205" s="1"/>
    </row>
    <row r="206" spans="1:56" ht="2.4500000000000002" customHeight="1" x14ac:dyDescent="0.2">
      <c r="A206" s="3"/>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
      <c r="AV206" s="1"/>
      <c r="AW206" s="1"/>
      <c r="AX206" s="1"/>
      <c r="AY206" s="1"/>
      <c r="AZ206" s="1"/>
      <c r="BA206" s="1"/>
      <c r="BB206" s="1"/>
      <c r="BC206" s="1"/>
      <c r="BD206" s="1"/>
    </row>
    <row r="207" spans="1:56" ht="15" customHeight="1" x14ac:dyDescent="0.2">
      <c r="A207" s="3"/>
      <c r="B207" s="17"/>
      <c r="C207" s="140" t="s">
        <v>148</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7"/>
      <c r="AR207" s="17"/>
      <c r="AS207" s="17"/>
      <c r="AT207" s="17"/>
      <c r="AU207" s="1"/>
      <c r="AV207" s="1"/>
      <c r="AW207" s="1"/>
      <c r="AX207" s="1"/>
      <c r="AY207" s="1"/>
      <c r="AZ207" s="1"/>
      <c r="BA207" s="1"/>
      <c r="BB207" s="1"/>
      <c r="BC207" s="1"/>
      <c r="BD207" s="1"/>
    </row>
    <row r="208" spans="1:56" ht="2.4500000000000002" customHeight="1" x14ac:dyDescent="0.2">
      <c r="A208" s="3"/>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
      <c r="AV208" s="1"/>
      <c r="AW208" s="1"/>
      <c r="AX208" s="1"/>
      <c r="AY208" s="1"/>
      <c r="AZ208" s="1"/>
      <c r="BA208" s="1"/>
      <c r="BB208" s="1"/>
      <c r="BC208" s="1"/>
      <c r="BD208" s="1"/>
    </row>
    <row r="209" spans="1:56" ht="15" customHeight="1" x14ac:dyDescent="0.2">
      <c r="A209" s="3"/>
      <c r="B209" s="17"/>
      <c r="C209" s="23" t="s">
        <v>58</v>
      </c>
      <c r="D209" s="23"/>
      <c r="E209" s="23"/>
      <c r="F209" s="8"/>
      <c r="G209" s="8"/>
      <c r="H209" s="8"/>
      <c r="I209" s="8"/>
      <c r="J209" s="184"/>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6"/>
      <c r="AQ209" s="17"/>
      <c r="AR209" s="17"/>
      <c r="AS209" s="17"/>
      <c r="AT209" s="17"/>
      <c r="AU209" s="1"/>
      <c r="AV209" s="1"/>
      <c r="AW209" s="1"/>
      <c r="AX209" s="1"/>
      <c r="AY209" s="1"/>
      <c r="AZ209" s="1"/>
      <c r="BA209" s="1"/>
      <c r="BB209" s="1"/>
      <c r="BC209" s="1"/>
      <c r="BD209" s="1"/>
    </row>
    <row r="210" spans="1:56" ht="15" customHeight="1" x14ac:dyDescent="0.2">
      <c r="A210" s="3"/>
      <c r="B210" s="17"/>
      <c r="C210" s="23"/>
      <c r="D210" s="23"/>
      <c r="E210" s="23"/>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17"/>
      <c r="AR210" s="17"/>
      <c r="AS210" s="17"/>
      <c r="AT210" s="17"/>
      <c r="AU210" s="1"/>
      <c r="AV210" s="1"/>
      <c r="AW210" s="1"/>
      <c r="AX210" s="1"/>
      <c r="AY210" s="1"/>
      <c r="AZ210" s="1"/>
      <c r="BA210" s="1"/>
      <c r="BB210" s="1"/>
      <c r="BC210" s="1"/>
      <c r="BD210" s="1"/>
    </row>
    <row r="211" spans="1:56" ht="30" customHeight="1" x14ac:dyDescent="0.2">
      <c r="A211" s="3">
        <v>22</v>
      </c>
      <c r="B211" s="108" t="s">
        <v>149</v>
      </c>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7"/>
      <c r="AR211" s="17"/>
      <c r="AS211" s="17"/>
      <c r="AT211" s="17"/>
      <c r="AU211" s="1"/>
      <c r="AV211" s="1"/>
      <c r="AW211" s="1"/>
      <c r="AX211" s="1"/>
      <c r="AY211" s="1"/>
      <c r="AZ211" s="1"/>
      <c r="BA211" s="1"/>
      <c r="BB211" s="1"/>
      <c r="BC211" s="1"/>
      <c r="BD211" s="1"/>
    </row>
    <row r="212" spans="1:56" ht="15" hidden="1" customHeight="1" x14ac:dyDescent="0.2">
      <c r="A212" s="3"/>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
      <c r="AV212" s="1"/>
      <c r="AW212" s="1"/>
      <c r="AX212" s="1"/>
      <c r="AY212" s="1"/>
      <c r="AZ212" s="1"/>
      <c r="BA212" s="1"/>
      <c r="BB212" s="1"/>
      <c r="BC212" s="1"/>
      <c r="BD212" s="1"/>
    </row>
    <row r="213" spans="1:56" ht="15" customHeight="1" x14ac:dyDescent="0.2">
      <c r="A213" s="3"/>
      <c r="B213" s="17"/>
      <c r="C213" s="94" t="s">
        <v>150</v>
      </c>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17"/>
      <c r="AR213" s="17"/>
      <c r="AS213" s="17"/>
      <c r="AT213" s="17"/>
      <c r="AU213" s="1"/>
      <c r="AV213" s="1"/>
      <c r="AW213" s="1"/>
      <c r="AX213" s="1"/>
      <c r="AY213" s="1"/>
      <c r="AZ213" s="1"/>
      <c r="BA213" s="1"/>
      <c r="BB213" s="1"/>
      <c r="BC213" s="1"/>
      <c r="BD213" s="1"/>
    </row>
    <row r="214" spans="1:56" ht="15" hidden="1" customHeight="1" x14ac:dyDescent="0.2">
      <c r="A214" s="3"/>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
      <c r="AV214" s="1"/>
      <c r="AW214" s="1"/>
      <c r="AX214" s="1"/>
      <c r="AY214" s="1"/>
      <c r="AZ214" s="1"/>
      <c r="BA214" s="1"/>
      <c r="BB214" s="1"/>
      <c r="BC214" s="1"/>
      <c r="BD214" s="1"/>
    </row>
    <row r="215" spans="1:56" ht="15" customHeight="1" x14ac:dyDescent="0.2">
      <c r="A215" s="3"/>
      <c r="B215" s="17"/>
      <c r="C215" s="94" t="s">
        <v>151</v>
      </c>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17"/>
      <c r="AR215" s="17"/>
      <c r="AS215" s="17"/>
      <c r="AT215" s="17"/>
      <c r="AU215" s="1"/>
      <c r="AV215" s="1"/>
      <c r="AW215" s="1"/>
      <c r="AX215" s="1"/>
      <c r="AY215" s="1"/>
      <c r="AZ215" s="1"/>
      <c r="BA215" s="1"/>
      <c r="BB215" s="1"/>
      <c r="BC215" s="1"/>
      <c r="BD215" s="1"/>
    </row>
    <row r="216" spans="1:56" ht="15" customHeight="1" x14ac:dyDescent="0.2">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7"/>
      <c r="AR216" s="17"/>
      <c r="AS216" s="17"/>
      <c r="AT216" s="17"/>
      <c r="AU216" s="1"/>
      <c r="AV216" s="1"/>
      <c r="AW216" s="1"/>
      <c r="AX216" s="1"/>
      <c r="AY216" s="1"/>
      <c r="AZ216" s="1"/>
      <c r="BA216" s="1"/>
      <c r="BB216" s="1"/>
      <c r="BC216" s="1"/>
      <c r="BD216" s="1"/>
    </row>
    <row r="217" spans="1:56" ht="15" customHeight="1" x14ac:dyDescent="0.2">
      <c r="A217" s="3">
        <v>23</v>
      </c>
      <c r="B217" s="106" t="s">
        <v>59</v>
      </c>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7"/>
      <c r="AR217" s="17"/>
      <c r="AS217" s="17"/>
      <c r="AT217" s="17"/>
      <c r="AU217" s="1"/>
      <c r="AV217" s="1"/>
      <c r="AW217" s="1"/>
      <c r="AX217" s="1"/>
      <c r="AY217" s="1"/>
      <c r="AZ217" s="1"/>
      <c r="BA217" s="1"/>
      <c r="BB217" s="1"/>
      <c r="BC217" s="1"/>
      <c r="BD217" s="1"/>
    </row>
    <row r="218" spans="1:56" ht="15" customHeight="1" x14ac:dyDescent="0.2">
      <c r="A218" s="3"/>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
      <c r="AV218" s="1"/>
      <c r="AW218" s="1"/>
      <c r="AX218" s="1"/>
      <c r="AY218" s="1"/>
      <c r="AZ218" s="1"/>
      <c r="BA218" s="1"/>
      <c r="BB218" s="1"/>
      <c r="BC218" s="1"/>
      <c r="BD218" s="1"/>
    </row>
    <row r="219" spans="1:56" ht="15" customHeight="1" x14ac:dyDescent="0.2">
      <c r="A219" s="3"/>
      <c r="B219" s="165"/>
      <c r="C219" s="166"/>
      <c r="D219" s="166"/>
      <c r="E219" s="167"/>
      <c r="F219" s="17"/>
      <c r="G219" s="17" t="s">
        <v>152</v>
      </c>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
      <c r="AV219" s="1"/>
      <c r="AW219" s="1"/>
      <c r="AX219" s="1"/>
      <c r="AY219" s="1"/>
      <c r="AZ219" s="1"/>
      <c r="BA219" s="1"/>
      <c r="BB219" s="1"/>
      <c r="BC219" s="1"/>
      <c r="BD219" s="1"/>
    </row>
    <row r="220" spans="1:56" ht="15" customHeight="1" x14ac:dyDescent="0.2">
      <c r="A220" s="3"/>
      <c r="B220" s="26"/>
      <c r="C220" s="26"/>
      <c r="D220" s="26"/>
      <c r="E220" s="26"/>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
      <c r="AV220" s="1"/>
      <c r="AW220" s="1"/>
      <c r="AX220" s="1"/>
      <c r="AY220" s="1"/>
      <c r="AZ220" s="1"/>
      <c r="BA220" s="1"/>
      <c r="BB220" s="1"/>
      <c r="BC220" s="1"/>
      <c r="BD220" s="1"/>
    </row>
    <row r="221" spans="1:56" ht="15" customHeight="1" x14ac:dyDescent="0.2">
      <c r="A221" s="3">
        <v>24</v>
      </c>
      <c r="B221" s="187" t="s">
        <v>153</v>
      </c>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c r="AG221" s="187"/>
      <c r="AH221" s="187"/>
      <c r="AI221" s="187"/>
      <c r="AJ221" s="187"/>
      <c r="AK221" s="187"/>
      <c r="AL221" s="187"/>
      <c r="AM221" s="187"/>
      <c r="AN221" s="187"/>
      <c r="AO221" s="187"/>
      <c r="AP221" s="187"/>
      <c r="AQ221" s="24"/>
      <c r="AR221" s="24"/>
      <c r="AS221" s="24"/>
      <c r="AT221" s="24"/>
      <c r="AU221" s="1"/>
      <c r="AV221" s="1"/>
      <c r="AW221" s="1"/>
      <c r="AX221" s="1"/>
      <c r="AY221" s="1"/>
      <c r="AZ221" s="1"/>
      <c r="BA221" s="1"/>
      <c r="BB221" s="1"/>
      <c r="BC221" s="1"/>
      <c r="BD221" s="1"/>
    </row>
    <row r="222" spans="1:56" ht="15" customHeight="1" x14ac:dyDescent="0.2">
      <c r="A222" s="3"/>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24"/>
      <c r="AR222" s="24"/>
      <c r="AS222" s="24"/>
      <c r="AT222" s="24"/>
      <c r="AU222" s="1"/>
      <c r="AV222" s="1"/>
      <c r="AW222" s="1"/>
      <c r="AX222" s="1"/>
      <c r="AY222" s="1"/>
      <c r="AZ222" s="1"/>
      <c r="BA222" s="1"/>
      <c r="BB222" s="1"/>
      <c r="BC222" s="1"/>
      <c r="BD222" s="1"/>
    </row>
    <row r="223" spans="1:56" ht="15" customHeight="1" x14ac:dyDescent="0.2">
      <c r="A223" s="3"/>
      <c r="B223" s="188"/>
      <c r="C223" s="188"/>
      <c r="D223" s="188"/>
      <c r="E223" s="188"/>
      <c r="F223" s="47"/>
      <c r="G223" s="46" t="s">
        <v>110</v>
      </c>
      <c r="H223" s="46"/>
      <c r="I223" s="46"/>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24"/>
      <c r="AR223" s="24"/>
      <c r="AS223" s="24"/>
      <c r="AT223" s="24"/>
      <c r="AU223" s="1"/>
      <c r="AV223" s="1"/>
      <c r="AW223" s="1"/>
      <c r="AX223" s="1"/>
      <c r="AY223" s="1"/>
      <c r="AZ223" s="1"/>
      <c r="BA223" s="1"/>
      <c r="BB223" s="1"/>
      <c r="BC223" s="1"/>
      <c r="BD223" s="1"/>
    </row>
    <row r="224" spans="1:56" ht="15" customHeight="1" x14ac:dyDescent="0.2">
      <c r="A224" s="3"/>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
      <c r="AV224" s="1"/>
      <c r="AW224" s="1"/>
      <c r="AX224" s="1"/>
      <c r="AY224" s="1"/>
      <c r="AZ224" s="1"/>
      <c r="BA224" s="1"/>
      <c r="BB224" s="1"/>
      <c r="BC224" s="1"/>
      <c r="BD224" s="1"/>
    </row>
    <row r="225" spans="1:56" ht="15" customHeight="1" x14ac:dyDescent="0.2">
      <c r="A225" s="3"/>
      <c r="B225" s="117" t="s">
        <v>60</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8"/>
      <c r="AQ225" s="17"/>
      <c r="AR225" s="17"/>
      <c r="AS225" s="17"/>
      <c r="AT225" s="17"/>
      <c r="AU225" s="1"/>
      <c r="AV225" s="1"/>
      <c r="AW225" s="1"/>
      <c r="AX225" s="1"/>
      <c r="AY225" s="1"/>
      <c r="AZ225" s="1"/>
      <c r="BA225" s="1"/>
      <c r="BB225" s="1"/>
      <c r="BC225" s="1"/>
      <c r="BD225" s="1"/>
    </row>
    <row r="226" spans="1:56" ht="15" customHeight="1" x14ac:dyDescent="0.2">
      <c r="A226" s="3"/>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
      <c r="AV226" s="1"/>
      <c r="AW226" s="1"/>
      <c r="AX226" s="1"/>
      <c r="AY226" s="1"/>
      <c r="AZ226" s="1"/>
      <c r="BA226" s="1"/>
      <c r="BB226" s="1"/>
      <c r="BC226" s="1"/>
      <c r="BD226" s="1"/>
    </row>
    <row r="227" spans="1:56" ht="15" customHeight="1" x14ac:dyDescent="0.2">
      <c r="A227" s="3">
        <v>25</v>
      </c>
      <c r="B227" s="137" t="s">
        <v>154</v>
      </c>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c r="AQ227" s="17"/>
      <c r="AR227" s="17"/>
      <c r="AS227" s="17"/>
      <c r="AT227" s="17"/>
      <c r="AU227" s="1"/>
      <c r="AV227" s="1"/>
      <c r="AW227" s="1"/>
      <c r="AX227" s="1"/>
      <c r="AY227" s="1"/>
      <c r="AZ227" s="1"/>
      <c r="BA227" s="1"/>
      <c r="BB227" s="1"/>
      <c r="BC227" s="1"/>
      <c r="BD227" s="1"/>
    </row>
    <row r="228" spans="1:56" ht="2.25" customHeight="1" x14ac:dyDescent="0.2">
      <c r="A228" s="3"/>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
      <c r="AV228" s="1"/>
      <c r="AW228" s="1"/>
      <c r="AX228" s="1"/>
      <c r="AY228" s="1"/>
      <c r="AZ228" s="1"/>
      <c r="BA228" s="1"/>
      <c r="BB228" s="1"/>
      <c r="BC228" s="1"/>
      <c r="BD228" s="1"/>
    </row>
    <row r="229" spans="1:56" ht="15" customHeight="1" x14ac:dyDescent="0.2">
      <c r="A229" s="3"/>
      <c r="B229" s="105" t="s">
        <v>155</v>
      </c>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7"/>
      <c r="AR229" s="17"/>
      <c r="AS229" s="17"/>
      <c r="AT229" s="17"/>
      <c r="AU229" s="1"/>
      <c r="AV229" s="1"/>
      <c r="AW229" s="1"/>
      <c r="AX229" s="1"/>
      <c r="AY229" s="1"/>
      <c r="AZ229" s="1"/>
      <c r="BA229" s="1"/>
      <c r="BB229" s="1"/>
      <c r="BC229" s="1"/>
      <c r="BD229" s="1"/>
    </row>
    <row r="230" spans="1:56" ht="2.25" customHeight="1" x14ac:dyDescent="0.2">
      <c r="A230" s="3"/>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
      <c r="AV230" s="1"/>
      <c r="AW230" s="1"/>
      <c r="AX230" s="1"/>
      <c r="AY230" s="1"/>
      <c r="AZ230" s="1"/>
      <c r="BA230" s="1"/>
      <c r="BB230" s="1"/>
      <c r="BC230" s="1"/>
      <c r="BD230" s="1"/>
    </row>
    <row r="231" spans="1:56" ht="15" customHeight="1" x14ac:dyDescent="0.2">
      <c r="A231" s="3"/>
      <c r="B231" s="99" t="s">
        <v>105</v>
      </c>
      <c r="C231" s="100"/>
      <c r="D231" s="100"/>
      <c r="E231" s="100"/>
      <c r="F231" s="100"/>
      <c r="G231" s="100"/>
      <c r="H231" s="100"/>
      <c r="I231" s="100"/>
      <c r="J231" s="100"/>
      <c r="K231" s="100"/>
      <c r="L231" s="100"/>
      <c r="M231" s="100"/>
      <c r="N231" s="100"/>
      <c r="O231" s="100"/>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
      <c r="AV231" s="1"/>
      <c r="AW231" s="1"/>
      <c r="AX231" s="1"/>
      <c r="AY231" s="1"/>
      <c r="AZ231" s="1"/>
      <c r="BA231" s="1"/>
      <c r="BB231" s="1"/>
      <c r="BC231" s="1"/>
      <c r="BD231" s="1"/>
    </row>
    <row r="232" spans="1:56" ht="15" customHeight="1" x14ac:dyDescent="0.2">
      <c r="A232" s="3"/>
      <c r="B232" s="100"/>
      <c r="C232" s="100"/>
      <c r="D232" s="100"/>
      <c r="E232" s="100"/>
      <c r="F232" s="100"/>
      <c r="G232" s="100"/>
      <c r="H232" s="100"/>
      <c r="I232" s="100"/>
      <c r="J232" s="100"/>
      <c r="K232" s="100"/>
      <c r="L232" s="100"/>
      <c r="M232" s="100"/>
      <c r="N232" s="100"/>
      <c r="O232" s="100"/>
      <c r="P232" s="17"/>
      <c r="Q232" s="151"/>
      <c r="R232" s="173"/>
      <c r="S232" s="173"/>
      <c r="T232" s="174"/>
      <c r="U232" s="71"/>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
      <c r="AV232" s="1"/>
      <c r="AW232" s="1"/>
      <c r="AX232" s="1"/>
      <c r="AY232" s="1"/>
      <c r="AZ232" s="1"/>
      <c r="BA232" s="1"/>
      <c r="BB232" s="1"/>
      <c r="BC232" s="1"/>
      <c r="BD232" s="1"/>
    </row>
    <row r="233" spans="1:56" ht="2.25" customHeight="1" x14ac:dyDescent="0.2">
      <c r="A233" s="3"/>
      <c r="B233" s="17"/>
      <c r="C233" s="17"/>
      <c r="D233" s="17"/>
      <c r="E233" s="17"/>
      <c r="F233" s="17"/>
      <c r="G233" s="17"/>
      <c r="H233" s="17"/>
      <c r="I233" s="17"/>
      <c r="J233" s="17"/>
      <c r="K233" s="17"/>
      <c r="L233" s="17"/>
      <c r="M233" s="17"/>
      <c r="N233" s="17"/>
      <c r="O233" s="17"/>
      <c r="P233" s="17"/>
      <c r="Q233" s="71"/>
      <c r="R233" s="71"/>
      <c r="S233" s="71"/>
      <c r="T233" s="71"/>
      <c r="U233" s="71"/>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
      <c r="AV233" s="1"/>
      <c r="AW233" s="1"/>
      <c r="AX233" s="1"/>
      <c r="AY233" s="1"/>
      <c r="AZ233" s="1"/>
      <c r="BA233" s="1"/>
      <c r="BB233" s="1"/>
      <c r="BC233" s="1"/>
      <c r="BD233" s="1"/>
    </row>
    <row r="234" spans="1:56" ht="15" customHeight="1" x14ac:dyDescent="0.2">
      <c r="A234" s="3"/>
      <c r="B234" s="99" t="s">
        <v>106</v>
      </c>
      <c r="C234" s="100"/>
      <c r="D234" s="100"/>
      <c r="E234" s="100"/>
      <c r="F234" s="100"/>
      <c r="G234" s="100"/>
      <c r="H234" s="100"/>
      <c r="I234" s="100"/>
      <c r="J234" s="100"/>
      <c r="K234" s="100"/>
      <c r="L234" s="100"/>
      <c r="M234" s="100"/>
      <c r="N234" s="100"/>
      <c r="O234" s="100"/>
      <c r="P234" s="17"/>
      <c r="Q234" s="71"/>
      <c r="R234" s="71"/>
      <c r="S234" s="71"/>
      <c r="T234" s="71"/>
      <c r="U234" s="71"/>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
      <c r="AV234" s="1"/>
      <c r="AW234" s="1"/>
      <c r="AX234" s="1"/>
      <c r="AY234" s="1"/>
      <c r="AZ234" s="1"/>
      <c r="BA234" s="1"/>
      <c r="BB234" s="1"/>
      <c r="BC234" s="1"/>
      <c r="BD234" s="1"/>
    </row>
    <row r="235" spans="1:56" ht="15" customHeight="1" x14ac:dyDescent="0.2">
      <c r="A235" s="3"/>
      <c r="B235" s="100"/>
      <c r="C235" s="100"/>
      <c r="D235" s="100"/>
      <c r="E235" s="100"/>
      <c r="F235" s="100"/>
      <c r="G235" s="100"/>
      <c r="H235" s="100"/>
      <c r="I235" s="100"/>
      <c r="J235" s="100"/>
      <c r="K235" s="100"/>
      <c r="L235" s="100"/>
      <c r="M235" s="100"/>
      <c r="N235" s="100"/>
      <c r="O235" s="100"/>
      <c r="P235" s="17"/>
      <c r="Q235" s="151"/>
      <c r="R235" s="173"/>
      <c r="S235" s="173"/>
      <c r="T235" s="174"/>
      <c r="U235" s="71"/>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
      <c r="AV235" s="1"/>
      <c r="AW235" s="1"/>
      <c r="AX235" s="1"/>
      <c r="AY235" s="1"/>
      <c r="AZ235" s="1"/>
      <c r="BA235" s="1"/>
      <c r="BB235" s="1"/>
      <c r="BC235" s="1"/>
      <c r="BD235" s="1"/>
    </row>
    <row r="236" spans="1:56" ht="2.25" customHeight="1" x14ac:dyDescent="0.2">
      <c r="A236" s="3"/>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
      <c r="AV236" s="1"/>
      <c r="AW236" s="1"/>
      <c r="AX236" s="1"/>
      <c r="AY236" s="1"/>
      <c r="AZ236" s="1"/>
      <c r="BA236" s="1"/>
      <c r="BB236" s="1"/>
      <c r="BC236" s="1"/>
      <c r="BD236" s="1"/>
    </row>
    <row r="237" spans="1:56" ht="15" customHeight="1" x14ac:dyDescent="0.2">
      <c r="A237" s="3"/>
      <c r="B237" s="89" t="s">
        <v>107</v>
      </c>
      <c r="C237" s="94"/>
      <c r="D237" s="94"/>
      <c r="E237" s="94"/>
      <c r="F237" s="94"/>
      <c r="G237" s="94"/>
      <c r="H237" s="94"/>
      <c r="I237" s="94"/>
      <c r="J237" s="94"/>
      <c r="K237" s="94"/>
      <c r="L237" s="94"/>
      <c r="M237" s="94"/>
      <c r="N237" s="94"/>
      <c r="O237" s="94"/>
      <c r="P237" s="17"/>
      <c r="Q237" s="157">
        <f>SUM(Q232,Q235)</f>
        <v>0</v>
      </c>
      <c r="R237" s="158"/>
      <c r="S237" s="158"/>
      <c r="T237" s="159"/>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
      <c r="AV237" s="1"/>
      <c r="AW237" s="1"/>
      <c r="AX237" s="1"/>
      <c r="AY237" s="1"/>
      <c r="AZ237" s="1"/>
      <c r="BA237" s="1"/>
      <c r="BB237" s="1"/>
      <c r="BC237" s="1"/>
      <c r="BD237" s="1"/>
    </row>
    <row r="238" spans="1:56" ht="15" customHeight="1" x14ac:dyDescent="0.2">
      <c r="A238" s="3"/>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
      <c r="AV238" s="1"/>
      <c r="AW238" s="1"/>
      <c r="AX238" s="1"/>
      <c r="AY238" s="1"/>
      <c r="AZ238" s="1"/>
      <c r="BA238" s="1"/>
      <c r="BB238" s="1"/>
      <c r="BC238" s="1"/>
      <c r="BD238" s="1"/>
    </row>
    <row r="239" spans="1:56" ht="15" customHeight="1" x14ac:dyDescent="0.2">
      <c r="A239" s="3">
        <v>26</v>
      </c>
      <c r="B239" s="106" t="s">
        <v>156</v>
      </c>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17"/>
      <c r="AR239" s="17"/>
      <c r="AS239" s="17"/>
      <c r="AT239" s="17"/>
      <c r="AU239" s="1"/>
      <c r="AV239" s="1"/>
      <c r="AW239" s="1"/>
      <c r="AX239" s="1"/>
      <c r="AY239" s="1"/>
      <c r="AZ239" s="1"/>
      <c r="BA239" s="1"/>
      <c r="BB239" s="1"/>
      <c r="BC239" s="1"/>
      <c r="BD239" s="1"/>
    </row>
    <row r="240" spans="1:56" ht="15" customHeight="1" x14ac:dyDescent="0.2">
      <c r="A240" s="3"/>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
      <c r="AV240" s="1"/>
      <c r="AW240" s="1"/>
      <c r="AX240" s="1"/>
      <c r="AY240" s="1"/>
      <c r="AZ240" s="1"/>
      <c r="BA240" s="1"/>
      <c r="BB240" s="1"/>
      <c r="BC240" s="1"/>
      <c r="BD240" s="1"/>
    </row>
    <row r="241" spans="1:56" ht="15" customHeight="1" x14ac:dyDescent="0.2">
      <c r="A241" s="3"/>
      <c r="B241" s="165"/>
      <c r="C241" s="166"/>
      <c r="D241" s="166"/>
      <c r="E241" s="167"/>
      <c r="F241" s="17"/>
      <c r="G241" s="17" t="s">
        <v>157</v>
      </c>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
      <c r="AV241" s="1"/>
      <c r="AW241" s="1"/>
      <c r="AX241" s="1"/>
      <c r="AY241" s="1"/>
      <c r="AZ241" s="1"/>
      <c r="BA241" s="1"/>
      <c r="BB241" s="1"/>
      <c r="BC241" s="1"/>
      <c r="BD241" s="1"/>
    </row>
    <row r="242" spans="1:56" ht="15" customHeight="1" x14ac:dyDescent="0.2">
      <c r="A242" s="3"/>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
      <c r="AV242" s="1"/>
      <c r="AW242" s="1"/>
      <c r="AX242" s="1"/>
      <c r="AY242" s="1"/>
      <c r="AZ242" s="1"/>
      <c r="BA242" s="1"/>
      <c r="BB242" s="1"/>
      <c r="BC242" s="1"/>
      <c r="BD242" s="1"/>
    </row>
    <row r="243" spans="1:56" ht="15" customHeight="1" x14ac:dyDescent="0.2">
      <c r="A243" s="3">
        <v>27</v>
      </c>
      <c r="B243" s="106" t="s">
        <v>61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7"/>
      <c r="AR243" s="17"/>
      <c r="AS243" s="17"/>
      <c r="AT243" s="17"/>
      <c r="AU243" s="1"/>
      <c r="AV243" s="1"/>
      <c r="AW243" s="1"/>
      <c r="AX243" s="1"/>
      <c r="AY243" s="1"/>
      <c r="AZ243" s="1"/>
      <c r="BA243" s="1"/>
      <c r="BB243" s="1"/>
      <c r="BC243" s="1"/>
      <c r="BD243" s="1"/>
    </row>
    <row r="244" spans="1:56" ht="15" customHeight="1" x14ac:dyDescent="0.2">
      <c r="A244" s="3"/>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
      <c r="AV244" s="1"/>
      <c r="AW244" s="1"/>
      <c r="AX244" s="1"/>
      <c r="AY244" s="1"/>
      <c r="AZ244" s="1"/>
      <c r="BA244" s="1"/>
      <c r="BB244" s="1"/>
      <c r="BC244" s="1"/>
      <c r="BD244" s="1"/>
    </row>
    <row r="245" spans="1:56" ht="15" customHeight="1" x14ac:dyDescent="0.2">
      <c r="A245" s="3"/>
      <c r="B245" s="165"/>
      <c r="C245" s="166"/>
      <c r="D245" s="166"/>
      <c r="E245" s="167"/>
      <c r="F245" s="17"/>
      <c r="G245" s="17" t="s">
        <v>158</v>
      </c>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
      <c r="AV245" s="1"/>
      <c r="AW245" s="1"/>
      <c r="AX245" s="1"/>
      <c r="AY245" s="1"/>
      <c r="AZ245" s="1"/>
      <c r="BA245" s="1"/>
      <c r="BB245" s="1"/>
      <c r="BC245" s="1"/>
      <c r="BD245" s="1"/>
    </row>
    <row r="246" spans="1:56" ht="15" customHeight="1" x14ac:dyDescent="0.2">
      <c r="A246" s="3"/>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
      <c r="AV246" s="1"/>
      <c r="AW246" s="1"/>
      <c r="AX246" s="1"/>
      <c r="AY246" s="1"/>
      <c r="AZ246" s="1"/>
      <c r="BA246" s="1"/>
      <c r="BB246" s="1"/>
      <c r="BC246" s="1"/>
      <c r="BD246" s="1"/>
    </row>
    <row r="247" spans="1:56" ht="15" customHeight="1" x14ac:dyDescent="0.2">
      <c r="A247" s="3">
        <v>28</v>
      </c>
      <c r="B247" s="113" t="s">
        <v>159</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7"/>
      <c r="AR247" s="17"/>
      <c r="AS247" s="17"/>
      <c r="AT247" s="17"/>
      <c r="AU247" s="1"/>
      <c r="AV247" s="1"/>
      <c r="AW247" s="1"/>
      <c r="AX247" s="1"/>
      <c r="AY247" s="1"/>
      <c r="AZ247" s="1"/>
      <c r="BA247" s="1"/>
      <c r="BB247" s="1"/>
      <c r="BC247" s="1"/>
      <c r="BD247" s="1"/>
    </row>
    <row r="248" spans="1:56" ht="15" customHeight="1" x14ac:dyDescent="0.2">
      <c r="A248" s="3"/>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7"/>
      <c r="AR248" s="17"/>
      <c r="AS248" s="17"/>
      <c r="AT248" s="17"/>
      <c r="AU248" s="1"/>
      <c r="AV248" s="1"/>
      <c r="AW248" s="1"/>
      <c r="AX248" s="1"/>
      <c r="AY248" s="1"/>
      <c r="AZ248" s="1"/>
      <c r="BA248" s="1"/>
      <c r="BB248" s="1"/>
      <c r="BC248" s="1"/>
      <c r="BD248" s="1"/>
    </row>
    <row r="249" spans="1:56" ht="15" customHeight="1" x14ac:dyDescent="0.2">
      <c r="A249" s="3"/>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
      <c r="AV249" s="1"/>
      <c r="AW249" s="1"/>
      <c r="AX249" s="1"/>
      <c r="AY249" s="1"/>
      <c r="AZ249" s="1"/>
      <c r="BA249" s="1"/>
      <c r="BB249" s="1"/>
      <c r="BC249" s="1"/>
      <c r="BD249" s="1"/>
    </row>
    <row r="250" spans="1:56" ht="15" customHeight="1" x14ac:dyDescent="0.2">
      <c r="A250" s="3"/>
      <c r="B250" s="171" t="s">
        <v>160</v>
      </c>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17"/>
      <c r="AR250" s="17"/>
      <c r="AS250" s="17"/>
      <c r="AT250" s="17"/>
      <c r="AU250" s="1"/>
      <c r="AV250" s="1"/>
      <c r="AW250" s="1"/>
      <c r="AX250" s="1"/>
      <c r="AY250" s="1"/>
      <c r="AZ250" s="1"/>
      <c r="BA250" s="1"/>
      <c r="BB250" s="1"/>
      <c r="BC250" s="1"/>
      <c r="BD250" s="1"/>
    </row>
    <row r="251" spans="1:56" ht="15" customHeight="1" x14ac:dyDescent="0.2">
      <c r="A251" s="3"/>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
      <c r="AV251" s="1"/>
      <c r="AW251" s="1"/>
      <c r="AX251" s="1"/>
      <c r="AY251" s="1"/>
      <c r="AZ251" s="1"/>
      <c r="BA251" s="1"/>
      <c r="BB251" s="1"/>
      <c r="BC251" s="1"/>
      <c r="BD251" s="1"/>
    </row>
    <row r="252" spans="1:56" ht="15" customHeight="1" x14ac:dyDescent="0.2">
      <c r="A252" s="3"/>
      <c r="B252" s="99" t="s">
        <v>161</v>
      </c>
      <c r="C252" s="89"/>
      <c r="D252" s="89"/>
      <c r="E252" s="89"/>
      <c r="F252" s="89"/>
      <c r="G252" s="89"/>
      <c r="H252" s="89"/>
      <c r="I252" s="89"/>
      <c r="J252" s="89"/>
      <c r="K252" s="89"/>
      <c r="L252" s="89"/>
      <c r="M252" s="89"/>
      <c r="N252" s="89"/>
      <c r="O252" s="89"/>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
      <c r="AV252" s="1"/>
      <c r="AW252" s="1"/>
      <c r="AX252" s="1"/>
      <c r="AY252" s="1"/>
      <c r="AZ252" s="1"/>
      <c r="BA252" s="1"/>
      <c r="BB252" s="1"/>
      <c r="BC252" s="1"/>
      <c r="BD252" s="1"/>
    </row>
    <row r="253" spans="1:56" ht="15" customHeight="1" x14ac:dyDescent="0.2">
      <c r="A253" s="3"/>
      <c r="B253" s="89"/>
      <c r="C253" s="89"/>
      <c r="D253" s="89"/>
      <c r="E253" s="89"/>
      <c r="F253" s="89"/>
      <c r="G253" s="89"/>
      <c r="H253" s="89"/>
      <c r="I253" s="89"/>
      <c r="J253" s="89"/>
      <c r="K253" s="89"/>
      <c r="L253" s="89"/>
      <c r="M253" s="89"/>
      <c r="N253" s="89"/>
      <c r="O253" s="89"/>
      <c r="P253" s="17"/>
      <c r="Q253" s="95">
        <f>IF(Q232=0,0,IF(Q232&lt;501,(Q232*4),IF(Q232&lt;1001,(2000+(3*(Q232-500))),IF(Q232&lt;1501,(3500+(2*(Q232-1000))),(4500+(1.5*(Q232-1000)))))))</f>
        <v>0</v>
      </c>
      <c r="R253" s="96"/>
      <c r="S253" s="96"/>
      <c r="T253" s="96"/>
      <c r="U253" s="96"/>
      <c r="V253" s="97"/>
      <c r="W253" s="94" t="s">
        <v>62</v>
      </c>
      <c r="X253" s="94"/>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
      <c r="AV253" s="1"/>
      <c r="AW253" s="1"/>
      <c r="AX253" s="1"/>
      <c r="AY253" s="1"/>
      <c r="AZ253" s="1"/>
      <c r="BA253" s="1"/>
      <c r="BB253" s="1"/>
      <c r="BC253" s="1"/>
      <c r="BD253" s="1"/>
    </row>
    <row r="254" spans="1:56" ht="2.25" customHeight="1" x14ac:dyDescent="0.2">
      <c r="A254" s="3"/>
      <c r="B254" s="17"/>
      <c r="C254" s="17"/>
      <c r="D254" s="17"/>
      <c r="E254" s="17"/>
      <c r="F254" s="17"/>
      <c r="G254" s="17"/>
      <c r="H254" s="17"/>
      <c r="I254" s="17"/>
      <c r="J254" s="17"/>
      <c r="K254" s="17"/>
      <c r="L254" s="17"/>
      <c r="M254" s="17"/>
      <c r="N254" s="16"/>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
      <c r="AV254" s="1"/>
      <c r="AW254" s="1"/>
      <c r="AX254" s="1"/>
      <c r="AY254" s="1"/>
      <c r="AZ254" s="1"/>
      <c r="BA254" s="1"/>
      <c r="BB254" s="1"/>
      <c r="BC254" s="1"/>
      <c r="BD254" s="1"/>
    </row>
    <row r="255" spans="1:56" ht="15" customHeight="1" x14ac:dyDescent="0.2">
      <c r="A255" s="3"/>
      <c r="B255" s="99" t="s">
        <v>162</v>
      </c>
      <c r="C255" s="94"/>
      <c r="D255" s="94"/>
      <c r="E255" s="94"/>
      <c r="F255" s="94"/>
      <c r="G255" s="94"/>
      <c r="H255" s="94"/>
      <c r="I255" s="94"/>
      <c r="J255" s="94"/>
      <c r="K255" s="94"/>
      <c r="L255" s="94"/>
      <c r="M255" s="94"/>
      <c r="N255" s="94"/>
      <c r="O255" s="94"/>
      <c r="P255" s="17"/>
      <c r="Q255" s="95">
        <f>IF(Q235=0,0,IF(Q235&lt;501,(Q235*8),IF(Q235&lt;1001,(2*(2000+(3*(Q235-500)))),IF(Q235&lt;1501,(2*(3500+(2*(Q235-1000)))),(2*(4500+(1.5*(Q235-1500))))))))</f>
        <v>0</v>
      </c>
      <c r="R255" s="96"/>
      <c r="S255" s="96"/>
      <c r="T255" s="96"/>
      <c r="U255" s="96"/>
      <c r="V255" s="97"/>
      <c r="W255" s="94" t="s">
        <v>62</v>
      </c>
      <c r="X255" s="94"/>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
      <c r="AV255" s="1"/>
      <c r="AW255" s="1"/>
      <c r="AX255" s="1"/>
      <c r="AY255" s="1"/>
      <c r="AZ255" s="1"/>
      <c r="BA255" s="1"/>
      <c r="BB255" s="1"/>
      <c r="BC255" s="1"/>
      <c r="BD255" s="1"/>
    </row>
    <row r="256" spans="1:56" ht="2.25" customHeight="1" x14ac:dyDescent="0.2">
      <c r="A256" s="3"/>
      <c r="B256" s="17"/>
      <c r="C256" s="17"/>
      <c r="D256" s="17"/>
      <c r="E256" s="17"/>
      <c r="F256" s="17"/>
      <c r="G256" s="17"/>
      <c r="H256" s="17"/>
      <c r="I256" s="17"/>
      <c r="J256" s="17"/>
      <c r="K256" s="17"/>
      <c r="L256" s="17"/>
      <c r="M256" s="17"/>
      <c r="N256" s="16"/>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
      <c r="AV256" s="1"/>
      <c r="AW256" s="1"/>
      <c r="AX256" s="1"/>
      <c r="AY256" s="1"/>
      <c r="AZ256" s="1"/>
      <c r="BA256" s="1"/>
      <c r="BB256" s="1"/>
      <c r="BC256" s="1"/>
      <c r="BD256" s="1"/>
    </row>
    <row r="257" spans="1:56" ht="15" customHeight="1" x14ac:dyDescent="0.2">
      <c r="A257" s="3"/>
      <c r="B257" s="99" t="s">
        <v>163</v>
      </c>
      <c r="C257" s="94"/>
      <c r="D257" s="94"/>
      <c r="E257" s="94"/>
      <c r="F257" s="94"/>
      <c r="G257" s="94"/>
      <c r="H257" s="94"/>
      <c r="I257" s="94"/>
      <c r="J257" s="94"/>
      <c r="K257" s="94"/>
      <c r="L257" s="94"/>
      <c r="M257" s="94"/>
      <c r="N257" s="94"/>
      <c r="O257" s="94"/>
      <c r="P257" s="17"/>
      <c r="Q257" s="95">
        <f>SUM(Q253,Q255)</f>
        <v>0</v>
      </c>
      <c r="R257" s="96"/>
      <c r="S257" s="96"/>
      <c r="T257" s="96"/>
      <c r="U257" s="96"/>
      <c r="V257" s="97"/>
      <c r="W257" s="94" t="s">
        <v>62</v>
      </c>
      <c r="X257" s="94"/>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
      <c r="AV257" s="1"/>
      <c r="AW257" s="1"/>
      <c r="AX257" s="1"/>
      <c r="AY257" s="1"/>
      <c r="AZ257" s="1"/>
      <c r="BA257" s="1"/>
      <c r="BB257" s="1"/>
      <c r="BC257" s="1"/>
      <c r="BD257" s="1"/>
    </row>
    <row r="258" spans="1:56" ht="15" customHeight="1" x14ac:dyDescent="0.2">
      <c r="A258" s="3"/>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
      <c r="AV258" s="1"/>
      <c r="AW258" s="1"/>
      <c r="AX258" s="1"/>
      <c r="AY258" s="1"/>
      <c r="AZ258" s="1"/>
      <c r="BA258" s="1"/>
      <c r="BB258" s="1"/>
      <c r="BC258" s="1"/>
      <c r="BD258" s="1"/>
    </row>
    <row r="259" spans="1:56" ht="15" customHeight="1" x14ac:dyDescent="0.2">
      <c r="A259" s="3"/>
      <c r="B259" s="171" t="s">
        <v>64</v>
      </c>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94"/>
      <c r="AQ259" s="17"/>
      <c r="AR259" s="17"/>
      <c r="AS259" s="17"/>
      <c r="AT259" s="17"/>
      <c r="AU259" s="1"/>
      <c r="AV259" s="1"/>
      <c r="AW259" s="1"/>
      <c r="AX259" s="1"/>
      <c r="AY259" s="1"/>
      <c r="AZ259" s="1"/>
      <c r="BA259" s="1"/>
      <c r="BB259" s="1"/>
      <c r="BC259" s="1"/>
      <c r="BD259" s="1"/>
    </row>
    <row r="260" spans="1:56" ht="15" customHeight="1" x14ac:dyDescent="0.2">
      <c r="A260" s="3"/>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
      <c r="AV260" s="1"/>
      <c r="AW260" s="1"/>
      <c r="AX260" s="1"/>
      <c r="AY260" s="1"/>
      <c r="AZ260" s="1"/>
      <c r="BA260" s="1"/>
      <c r="BB260" s="1"/>
      <c r="BC260" s="1"/>
      <c r="BD260" s="1"/>
    </row>
    <row r="261" spans="1:56" ht="15" customHeight="1" x14ac:dyDescent="0.2">
      <c r="A261" s="3"/>
      <c r="B261" s="89" t="s">
        <v>65</v>
      </c>
      <c r="C261" s="94"/>
      <c r="D261" s="94"/>
      <c r="E261" s="94"/>
      <c r="F261" s="94"/>
      <c r="G261" s="94"/>
      <c r="H261" s="94"/>
      <c r="I261" s="94"/>
      <c r="J261" s="94"/>
      <c r="K261" s="94"/>
      <c r="L261" s="94"/>
      <c r="M261" s="94"/>
      <c r="N261" s="94"/>
      <c r="O261" s="94"/>
      <c r="P261" s="17"/>
      <c r="Q261" s="95">
        <f>B241*1.2</f>
        <v>0</v>
      </c>
      <c r="R261" s="96"/>
      <c r="S261" s="96"/>
      <c r="T261" s="96"/>
      <c r="U261" s="96"/>
      <c r="V261" s="97"/>
      <c r="W261" s="94" t="s">
        <v>62</v>
      </c>
      <c r="X261" s="94"/>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
      <c r="AV261" s="1"/>
      <c r="AW261" s="1"/>
      <c r="AX261" s="1"/>
      <c r="AY261" s="1"/>
      <c r="AZ261" s="1"/>
      <c r="BA261" s="1"/>
      <c r="BB261" s="1"/>
      <c r="BC261" s="1"/>
      <c r="BD261" s="1"/>
    </row>
    <row r="262" spans="1:56" ht="2.25" customHeight="1" x14ac:dyDescent="0.2">
      <c r="A262" s="3"/>
      <c r="B262" s="17"/>
      <c r="C262" s="17"/>
      <c r="D262" s="17"/>
      <c r="E262" s="17"/>
      <c r="F262" s="17"/>
      <c r="G262" s="17"/>
      <c r="H262" s="17"/>
      <c r="I262" s="17"/>
      <c r="J262" s="17"/>
      <c r="K262" s="17"/>
      <c r="L262" s="17"/>
      <c r="M262" s="17"/>
      <c r="N262" s="16"/>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
      <c r="AV262" s="1"/>
      <c r="AW262" s="1"/>
      <c r="AX262" s="1"/>
      <c r="AY262" s="1"/>
      <c r="AZ262" s="1"/>
      <c r="BA262" s="1"/>
      <c r="BB262" s="1"/>
      <c r="BC262" s="1"/>
      <c r="BD262" s="1"/>
    </row>
    <row r="263" spans="1:56" ht="15" customHeight="1" x14ac:dyDescent="0.2">
      <c r="A263" s="3"/>
      <c r="B263" s="89" t="s">
        <v>66</v>
      </c>
      <c r="C263" s="94"/>
      <c r="D263" s="94"/>
      <c r="E263" s="94"/>
      <c r="F263" s="94"/>
      <c r="G263" s="94"/>
      <c r="H263" s="94"/>
      <c r="I263" s="94"/>
      <c r="J263" s="94"/>
      <c r="K263" s="94"/>
      <c r="L263" s="94"/>
      <c r="M263" s="94"/>
      <c r="N263" s="94"/>
      <c r="O263" s="94"/>
      <c r="P263" s="17"/>
      <c r="Q263" s="95">
        <f>B245*24</f>
        <v>0</v>
      </c>
      <c r="R263" s="96"/>
      <c r="S263" s="96"/>
      <c r="T263" s="96"/>
      <c r="U263" s="96"/>
      <c r="V263" s="97"/>
      <c r="W263" s="94" t="s">
        <v>62</v>
      </c>
      <c r="X263" s="94"/>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
      <c r="AV263" s="1"/>
      <c r="AW263" s="1"/>
      <c r="AX263" s="1"/>
      <c r="AY263" s="1"/>
      <c r="AZ263" s="1"/>
      <c r="BA263" s="1"/>
      <c r="BB263" s="1"/>
      <c r="BC263" s="1"/>
      <c r="BD263" s="1"/>
    </row>
    <row r="264" spans="1:56" ht="15" customHeight="1" x14ac:dyDescent="0.2">
      <c r="A264" s="3"/>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
      <c r="AV264" s="1"/>
      <c r="AW264" s="1"/>
      <c r="AX264" s="1"/>
      <c r="AY264" s="1"/>
      <c r="AZ264" s="1"/>
      <c r="BA264" s="1"/>
      <c r="BB264" s="1"/>
      <c r="BC264" s="1"/>
      <c r="BD264" s="1"/>
    </row>
    <row r="265" spans="1:56" ht="15" customHeight="1" x14ac:dyDescent="0.2">
      <c r="A265" s="3"/>
      <c r="B265" s="117" t="s">
        <v>67</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7"/>
      <c r="AN265" s="117"/>
      <c r="AO265" s="117"/>
      <c r="AP265" s="118"/>
      <c r="AQ265" s="17"/>
      <c r="AR265" s="17"/>
      <c r="AS265" s="17"/>
      <c r="AT265" s="17"/>
      <c r="AU265" s="1"/>
      <c r="AV265" s="1"/>
      <c r="AW265" s="1"/>
      <c r="AX265" s="1"/>
      <c r="AY265" s="1"/>
      <c r="AZ265" s="1"/>
      <c r="BA265" s="1"/>
      <c r="BB265" s="1"/>
      <c r="BC265" s="1"/>
      <c r="BD265" s="1"/>
    </row>
    <row r="266" spans="1:56" ht="15" customHeight="1" x14ac:dyDescent="0.2">
      <c r="A266" s="3"/>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
      <c r="AV266" s="1"/>
      <c r="AW266" s="1"/>
      <c r="AX266" s="1"/>
      <c r="AY266" s="1"/>
      <c r="AZ266" s="1"/>
      <c r="BA266" s="1"/>
      <c r="BB266" s="1"/>
      <c r="BC266" s="1"/>
      <c r="BD266" s="1"/>
    </row>
    <row r="267" spans="1:56" ht="15" customHeight="1" x14ac:dyDescent="0.2">
      <c r="A267" s="3">
        <v>29</v>
      </c>
      <c r="B267" s="113" t="s">
        <v>164</v>
      </c>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7"/>
      <c r="AR267" s="17"/>
      <c r="AS267" s="17"/>
      <c r="AT267" s="17"/>
      <c r="AU267" s="1"/>
      <c r="AV267" s="1"/>
      <c r="AW267" s="1"/>
      <c r="AX267" s="1"/>
      <c r="AY267" s="1"/>
      <c r="AZ267" s="1"/>
      <c r="BA267" s="1"/>
      <c r="BB267" s="1"/>
      <c r="BC267" s="1"/>
      <c r="BD267" s="1"/>
    </row>
    <row r="268" spans="1:56" ht="15" customHeight="1" x14ac:dyDescent="0.2">
      <c r="A268" s="3"/>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7"/>
      <c r="AR268" s="17"/>
      <c r="AS268" s="17"/>
      <c r="AT268" s="17"/>
      <c r="AU268" s="1"/>
      <c r="AV268" s="1"/>
      <c r="AW268" s="1"/>
      <c r="AX268" s="1"/>
      <c r="AY268" s="1"/>
      <c r="AZ268" s="1"/>
      <c r="BA268" s="1"/>
      <c r="BB268" s="1"/>
      <c r="BC268" s="1"/>
      <c r="BD268" s="1"/>
    </row>
    <row r="269" spans="1:56" ht="2.25" customHeight="1" x14ac:dyDescent="0.2">
      <c r="A269" s="3"/>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
      <c r="AV269" s="1"/>
      <c r="AW269" s="1"/>
      <c r="AX269" s="1"/>
      <c r="AY269" s="1"/>
      <c r="AZ269" s="1"/>
      <c r="BA269" s="1"/>
      <c r="BB269" s="1"/>
      <c r="BC269" s="1"/>
      <c r="BD269" s="1"/>
    </row>
    <row r="270" spans="1:56" ht="15" customHeight="1" x14ac:dyDescent="0.2">
      <c r="A270" s="3">
        <v>30</v>
      </c>
      <c r="B270" s="108" t="s">
        <v>165</v>
      </c>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7"/>
      <c r="AR270" s="17"/>
      <c r="AS270" s="17"/>
      <c r="AT270" s="17"/>
      <c r="AU270" s="1"/>
      <c r="AV270" s="1"/>
      <c r="AW270" s="1"/>
      <c r="AX270" s="1"/>
      <c r="AY270" s="1"/>
      <c r="AZ270" s="1"/>
      <c r="BA270" s="1"/>
      <c r="BB270" s="1"/>
      <c r="BC270" s="1"/>
      <c r="BD270" s="1"/>
    </row>
    <row r="271" spans="1:56" ht="15" customHeight="1" x14ac:dyDescent="0.2">
      <c r="A271" s="3"/>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7"/>
      <c r="AR271" s="17"/>
      <c r="AS271" s="17"/>
      <c r="AT271" s="17"/>
      <c r="AU271" s="1"/>
      <c r="AV271" s="1"/>
      <c r="AW271" s="1"/>
      <c r="AX271" s="1"/>
      <c r="AY271" s="1"/>
      <c r="AZ271" s="1"/>
      <c r="BA271" s="1"/>
      <c r="BB271" s="1"/>
      <c r="BC271" s="1"/>
      <c r="BD271" s="1"/>
    </row>
    <row r="272" spans="1:56" ht="30" customHeight="1" x14ac:dyDescent="0.2">
      <c r="A272" s="3"/>
      <c r="B272" s="111" t="s">
        <v>166</v>
      </c>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
      <c r="AR272" s="17"/>
      <c r="AS272" s="17"/>
      <c r="AT272" s="17"/>
      <c r="AU272" s="1"/>
      <c r="AV272" s="1"/>
      <c r="AW272" s="1"/>
      <c r="AX272" s="1"/>
      <c r="AY272" s="1"/>
      <c r="AZ272" s="1"/>
      <c r="BA272" s="1"/>
      <c r="BB272" s="1"/>
      <c r="BC272" s="1"/>
      <c r="BD272" s="1"/>
    </row>
    <row r="273" spans="1:56" ht="2.25" customHeight="1" x14ac:dyDescent="0.2">
      <c r="A273" s="3"/>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
      <c r="AV273" s="1"/>
      <c r="AW273" s="1"/>
      <c r="AX273" s="1"/>
      <c r="AY273" s="1"/>
      <c r="AZ273" s="1"/>
      <c r="BA273" s="1"/>
      <c r="BB273" s="1"/>
      <c r="BC273" s="1"/>
      <c r="BD273" s="1"/>
    </row>
    <row r="274" spans="1:56" ht="15" customHeight="1" x14ac:dyDescent="0.2">
      <c r="A274" s="3"/>
      <c r="B274" s="138" t="s">
        <v>167</v>
      </c>
      <c r="C274" s="138"/>
      <c r="D274" s="138"/>
      <c r="E274" s="138"/>
      <c r="F274" s="138"/>
      <c r="G274" s="13"/>
      <c r="H274" s="17"/>
      <c r="I274" s="147" t="s">
        <v>68</v>
      </c>
      <c r="J274" s="147"/>
      <c r="K274" s="147"/>
      <c r="L274" s="147"/>
      <c r="M274" s="147"/>
      <c r="N274" s="147"/>
      <c r="O274" s="147"/>
      <c r="P274" s="147"/>
      <c r="Q274" s="147"/>
      <c r="R274" s="17"/>
      <c r="S274" s="141" t="s">
        <v>69</v>
      </c>
      <c r="T274" s="141"/>
      <c r="U274" s="141"/>
      <c r="V274" s="141"/>
      <c r="W274" s="17"/>
      <c r="X274" s="139" t="s">
        <v>70</v>
      </c>
      <c r="Y274" s="139"/>
      <c r="Z274" s="139"/>
      <c r="AA274" s="139"/>
      <c r="AB274" s="139"/>
      <c r="AC274" s="139"/>
      <c r="AD274" s="139"/>
      <c r="AE274" s="139"/>
      <c r="AF274" s="139"/>
      <c r="AG274" s="139"/>
      <c r="AH274" s="139"/>
      <c r="AI274" s="139"/>
      <c r="AJ274" s="139"/>
      <c r="AK274" s="139"/>
      <c r="AL274" s="139"/>
      <c r="AM274" s="139"/>
      <c r="AN274" s="139"/>
      <c r="AO274" s="17"/>
      <c r="AP274" s="17"/>
      <c r="AQ274" s="17"/>
      <c r="AR274" s="17"/>
      <c r="AS274" s="17"/>
      <c r="AT274" s="17"/>
      <c r="AU274" s="1"/>
      <c r="AV274" s="1"/>
      <c r="AW274" s="1"/>
      <c r="AX274" s="1"/>
      <c r="AY274" s="1"/>
      <c r="AZ274" s="1"/>
      <c r="BA274" s="1"/>
      <c r="BB274" s="1"/>
      <c r="BC274" s="1"/>
      <c r="BD274" s="1"/>
    </row>
    <row r="275" spans="1:56" ht="15" customHeight="1" x14ac:dyDescent="0.2">
      <c r="A275" s="3"/>
      <c r="B275" s="138"/>
      <c r="C275" s="138"/>
      <c r="D275" s="138"/>
      <c r="E275" s="138"/>
      <c r="F275" s="138"/>
      <c r="G275" s="17"/>
      <c r="H275" s="17"/>
      <c r="I275" s="147"/>
      <c r="J275" s="147"/>
      <c r="K275" s="147"/>
      <c r="L275" s="147"/>
      <c r="M275" s="147"/>
      <c r="N275" s="147"/>
      <c r="O275" s="147"/>
      <c r="P275" s="147"/>
      <c r="Q275" s="147"/>
      <c r="R275" s="17"/>
      <c r="S275" s="141"/>
      <c r="T275" s="141"/>
      <c r="U275" s="141"/>
      <c r="V275" s="141"/>
      <c r="W275" s="17"/>
      <c r="X275" s="139"/>
      <c r="Y275" s="139"/>
      <c r="Z275" s="139"/>
      <c r="AA275" s="139"/>
      <c r="AB275" s="139"/>
      <c r="AC275" s="139"/>
      <c r="AD275" s="139"/>
      <c r="AE275" s="139"/>
      <c r="AF275" s="139"/>
      <c r="AG275" s="139"/>
      <c r="AH275" s="139"/>
      <c r="AI275" s="139"/>
      <c r="AJ275" s="139"/>
      <c r="AK275" s="139"/>
      <c r="AL275" s="139"/>
      <c r="AM275" s="139"/>
      <c r="AN275" s="139"/>
      <c r="AO275" s="17"/>
      <c r="AP275" s="17"/>
      <c r="AQ275" s="17"/>
      <c r="AR275" s="17"/>
      <c r="AS275" s="17"/>
      <c r="AT275" s="17"/>
      <c r="AU275" s="1"/>
      <c r="AV275" s="1"/>
      <c r="AW275" s="1"/>
      <c r="AX275" s="1"/>
      <c r="AY275" s="1"/>
      <c r="AZ275" s="1"/>
      <c r="BA275" s="1"/>
      <c r="BB275" s="1"/>
      <c r="BC275" s="1"/>
      <c r="BD275" s="1"/>
    </row>
    <row r="276" spans="1:56" ht="2.25" customHeight="1" x14ac:dyDescent="0.2">
      <c r="A276" s="3"/>
      <c r="B276" s="17"/>
      <c r="C276" s="17"/>
      <c r="D276" s="17"/>
      <c r="E276" s="17"/>
      <c r="F276" s="17"/>
      <c r="G276" s="17"/>
      <c r="H276" s="17"/>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17"/>
      <c r="AN276" s="17"/>
      <c r="AO276" s="17"/>
      <c r="AP276" s="17"/>
      <c r="AQ276" s="17"/>
      <c r="AR276" s="17"/>
      <c r="AS276" s="17"/>
      <c r="AT276" s="17"/>
      <c r="AU276" s="1"/>
      <c r="AV276" s="1"/>
      <c r="AW276" s="1"/>
      <c r="AX276" s="1"/>
      <c r="AY276" s="1"/>
      <c r="AZ276" s="1"/>
      <c r="BA276" s="1"/>
      <c r="BB276" s="1"/>
      <c r="BC276" s="1"/>
      <c r="BD276" s="1"/>
    </row>
    <row r="277" spans="1:56" ht="15" customHeight="1" x14ac:dyDescent="0.2">
      <c r="A277" s="3"/>
      <c r="B277" s="148"/>
      <c r="C277" s="149"/>
      <c r="D277" s="149"/>
      <c r="E277" s="150"/>
      <c r="F277" s="17"/>
      <c r="G277" s="17"/>
      <c r="H277" s="17"/>
      <c r="I277" s="165"/>
      <c r="J277" s="166"/>
      <c r="K277" s="166"/>
      <c r="L277" s="166"/>
      <c r="M277" s="166"/>
      <c r="N277" s="167"/>
      <c r="O277" s="24" t="s">
        <v>62</v>
      </c>
      <c r="P277" s="24"/>
      <c r="Q277" s="17"/>
      <c r="R277" s="17"/>
      <c r="S277" s="148"/>
      <c r="T277" s="149"/>
      <c r="U277" s="149"/>
      <c r="V277" s="150"/>
      <c r="W277" s="24"/>
      <c r="X277" s="17"/>
      <c r="Y277" s="48"/>
      <c r="Z277" s="48"/>
      <c r="AA277" s="48"/>
      <c r="AB277" s="48"/>
      <c r="AC277" s="48"/>
      <c r="AD277" s="48"/>
      <c r="AE277" s="48"/>
      <c r="AF277" s="157">
        <f>IF(S277=0,I277,IF(S277&lt;1920,I277*0.7,IF(S277&lt;1970,I277*0.9,I277)))</f>
        <v>0</v>
      </c>
      <c r="AG277" s="158"/>
      <c r="AH277" s="158"/>
      <c r="AI277" s="158"/>
      <c r="AJ277" s="158"/>
      <c r="AK277" s="159"/>
      <c r="AL277" s="112" t="s">
        <v>62</v>
      </c>
      <c r="AM277" s="112"/>
      <c r="AN277" s="17"/>
      <c r="AO277" s="17"/>
      <c r="AP277" s="17"/>
      <c r="AQ277" s="17"/>
      <c r="AR277" s="17"/>
      <c r="AS277" s="17"/>
      <c r="AT277" s="17"/>
      <c r="AU277" s="1"/>
      <c r="AV277" s="1"/>
      <c r="AW277" s="1"/>
      <c r="AX277" s="1"/>
      <c r="AY277" s="1"/>
      <c r="AZ277" s="1"/>
      <c r="BA277" s="1"/>
      <c r="BB277" s="1"/>
      <c r="BC277" s="1"/>
      <c r="BD277" s="1"/>
    </row>
    <row r="278" spans="1:56" ht="2.25" customHeight="1" x14ac:dyDescent="0.2">
      <c r="A278" s="49"/>
      <c r="B278" s="72"/>
      <c r="C278" s="72"/>
      <c r="D278" s="72"/>
      <c r="E278" s="72"/>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1"/>
      <c r="AV278" s="1"/>
      <c r="AW278" s="1"/>
      <c r="AX278" s="1"/>
      <c r="AY278" s="1"/>
      <c r="AZ278" s="1"/>
      <c r="BA278" s="1"/>
      <c r="BB278" s="1"/>
      <c r="BC278" s="1"/>
      <c r="BD278" s="1"/>
    </row>
    <row r="279" spans="1:56" ht="15" customHeight="1" x14ac:dyDescent="0.2">
      <c r="A279" s="3"/>
      <c r="B279" s="148"/>
      <c r="C279" s="149"/>
      <c r="D279" s="149"/>
      <c r="E279" s="150"/>
      <c r="F279" s="17"/>
      <c r="G279" s="17"/>
      <c r="H279" s="17"/>
      <c r="I279" s="165"/>
      <c r="J279" s="166"/>
      <c r="K279" s="166"/>
      <c r="L279" s="166"/>
      <c r="M279" s="166"/>
      <c r="N279" s="167"/>
      <c r="O279" s="24" t="s">
        <v>62</v>
      </c>
      <c r="P279" s="24"/>
      <c r="Q279" s="17"/>
      <c r="R279" s="17"/>
      <c r="S279" s="148"/>
      <c r="T279" s="149"/>
      <c r="U279" s="149"/>
      <c r="V279" s="150"/>
      <c r="W279" s="46"/>
      <c r="X279" s="17"/>
      <c r="Y279" s="17"/>
      <c r="Z279" s="17"/>
      <c r="AA279" s="17"/>
      <c r="AB279" s="17"/>
      <c r="AC279" s="17"/>
      <c r="AD279" s="17"/>
      <c r="AE279" s="17"/>
      <c r="AF279" s="157">
        <f>IF(S279=0,I279,IF(S279&lt;1920,I279*0.7,IF(S279&lt;1970,I279*0.9,I279)))</f>
        <v>0</v>
      </c>
      <c r="AG279" s="158"/>
      <c r="AH279" s="158"/>
      <c r="AI279" s="158"/>
      <c r="AJ279" s="158"/>
      <c r="AK279" s="159"/>
      <c r="AL279" s="112" t="s">
        <v>62</v>
      </c>
      <c r="AM279" s="112"/>
      <c r="AN279" s="17"/>
      <c r="AO279" s="17"/>
      <c r="AP279" s="17"/>
      <c r="AQ279" s="17"/>
      <c r="AR279" s="17"/>
      <c r="AS279" s="17"/>
      <c r="AT279" s="17"/>
      <c r="AU279" s="1"/>
      <c r="AV279" s="1"/>
      <c r="AW279" s="1"/>
      <c r="AX279" s="1"/>
      <c r="AY279" s="1"/>
      <c r="AZ279" s="1"/>
      <c r="BA279" s="1"/>
      <c r="BB279" s="1"/>
      <c r="BC279" s="1"/>
      <c r="BD279" s="1"/>
    </row>
    <row r="280" spans="1:56" ht="2.25" customHeight="1" x14ac:dyDescent="0.2">
      <c r="A280" s="3"/>
      <c r="B280" s="73"/>
      <c r="C280" s="73"/>
      <c r="D280" s="73"/>
      <c r="E280" s="73"/>
      <c r="F280" s="17"/>
      <c r="G280" s="4"/>
      <c r="H280" s="4"/>
      <c r="I280" s="4"/>
      <c r="J280" s="4"/>
      <c r="K280" s="4"/>
      <c r="L280" s="4"/>
      <c r="M280" s="17"/>
      <c r="N280" s="17"/>
      <c r="O280" s="24"/>
      <c r="P280" s="24"/>
      <c r="Q280" s="17"/>
      <c r="R280" s="17"/>
      <c r="S280" s="17"/>
      <c r="T280" s="5"/>
      <c r="U280" s="5"/>
      <c r="V280" s="5"/>
      <c r="W280" s="5"/>
      <c r="X280" s="17"/>
      <c r="Y280" s="17"/>
      <c r="Z280" s="17"/>
      <c r="AA280" s="17"/>
      <c r="AB280" s="17"/>
      <c r="AC280" s="17"/>
      <c r="AD280" s="17"/>
      <c r="AE280" s="17"/>
      <c r="AF280" s="4"/>
      <c r="AG280" s="4"/>
      <c r="AH280" s="4"/>
      <c r="AI280" s="4"/>
      <c r="AJ280" s="4"/>
      <c r="AK280" s="4"/>
      <c r="AL280" s="24"/>
      <c r="AM280" s="24"/>
      <c r="AN280" s="17"/>
      <c r="AO280" s="17"/>
      <c r="AP280" s="17"/>
      <c r="AQ280" s="17"/>
      <c r="AR280" s="17"/>
      <c r="AS280" s="17"/>
      <c r="AT280" s="17"/>
      <c r="AU280" s="1"/>
      <c r="AV280" s="1"/>
      <c r="AW280" s="1"/>
      <c r="AX280" s="1"/>
      <c r="AY280" s="1"/>
      <c r="AZ280" s="1"/>
      <c r="BA280" s="1"/>
      <c r="BB280" s="1"/>
      <c r="BC280" s="1"/>
      <c r="BD280" s="1"/>
    </row>
    <row r="281" spans="1:56" ht="15" customHeight="1" x14ac:dyDescent="0.2">
      <c r="A281" s="3"/>
      <c r="B281" s="148"/>
      <c r="C281" s="149"/>
      <c r="D281" s="149"/>
      <c r="E281" s="150"/>
      <c r="F281" s="17"/>
      <c r="G281" s="17"/>
      <c r="H281" s="17"/>
      <c r="I281" s="165"/>
      <c r="J281" s="166"/>
      <c r="K281" s="166"/>
      <c r="L281" s="166"/>
      <c r="M281" s="166"/>
      <c r="N281" s="167"/>
      <c r="O281" s="24" t="s">
        <v>62</v>
      </c>
      <c r="P281" s="24"/>
      <c r="Q281" s="17"/>
      <c r="R281" s="17"/>
      <c r="S281" s="148"/>
      <c r="T281" s="149"/>
      <c r="U281" s="149"/>
      <c r="V281" s="150"/>
      <c r="W281" s="46"/>
      <c r="X281" s="17"/>
      <c r="Y281" s="17"/>
      <c r="Z281" s="17"/>
      <c r="AA281" s="17"/>
      <c r="AB281" s="17"/>
      <c r="AC281" s="17"/>
      <c r="AD281" s="17"/>
      <c r="AE281" s="17"/>
      <c r="AF281" s="157">
        <f>IF(S281=0,I281,IF(S281&lt;1920,I281*0.7,IF(S281&lt;1970,I281*0.9,I281)))</f>
        <v>0</v>
      </c>
      <c r="AG281" s="158"/>
      <c r="AH281" s="158"/>
      <c r="AI281" s="158"/>
      <c r="AJ281" s="158"/>
      <c r="AK281" s="159"/>
      <c r="AL281" s="112" t="s">
        <v>62</v>
      </c>
      <c r="AM281" s="112"/>
      <c r="AN281" s="17"/>
      <c r="AO281" s="17"/>
      <c r="AP281" s="17"/>
      <c r="AQ281" s="17"/>
      <c r="AR281" s="17"/>
      <c r="AS281" s="17"/>
      <c r="AT281" s="17"/>
      <c r="AU281" s="1"/>
      <c r="AV281" s="1"/>
      <c r="AW281" s="1"/>
      <c r="AX281" s="1"/>
      <c r="AY281" s="1"/>
      <c r="AZ281" s="1"/>
      <c r="BA281" s="1"/>
      <c r="BB281" s="1"/>
      <c r="BC281" s="1"/>
      <c r="BD281" s="1"/>
    </row>
    <row r="282" spans="1:56" ht="2.25" customHeight="1" x14ac:dyDescent="0.2">
      <c r="A282" s="3"/>
      <c r="B282" s="8"/>
      <c r="C282" s="8"/>
      <c r="D282" s="8"/>
      <c r="E282" s="8"/>
      <c r="F282" s="24"/>
      <c r="G282" s="24"/>
      <c r="H282" s="24"/>
      <c r="I282" s="24"/>
      <c r="J282" s="24"/>
      <c r="K282" s="24"/>
      <c r="L282" s="24"/>
      <c r="M282" s="17"/>
      <c r="N282" s="17"/>
      <c r="O282" s="24"/>
      <c r="P282" s="24"/>
      <c r="Q282" s="17"/>
      <c r="R282" s="17"/>
      <c r="S282" s="17"/>
      <c r="T282" s="24"/>
      <c r="U282" s="24"/>
      <c r="V282" s="24"/>
      <c r="W282" s="24"/>
      <c r="X282" s="17"/>
      <c r="Y282" s="17"/>
      <c r="Z282" s="17"/>
      <c r="AA282" s="17"/>
      <c r="AB282" s="17"/>
      <c r="AC282" s="17"/>
      <c r="AD282" s="17"/>
      <c r="AE282" s="17"/>
      <c r="AF282" s="24"/>
      <c r="AG282" s="24"/>
      <c r="AH282" s="24"/>
      <c r="AI282" s="24"/>
      <c r="AJ282" s="76"/>
      <c r="AK282" s="24"/>
      <c r="AL282" s="24"/>
      <c r="AM282" s="24"/>
      <c r="AN282" s="17"/>
      <c r="AO282" s="17"/>
      <c r="AP282" s="17"/>
      <c r="AQ282" s="17"/>
      <c r="AR282" s="17"/>
      <c r="AS282" s="17"/>
      <c r="AT282" s="17"/>
      <c r="AU282" s="1"/>
      <c r="AV282" s="1"/>
      <c r="AW282" s="1"/>
      <c r="AX282" s="1"/>
      <c r="AY282" s="1"/>
      <c r="AZ282" s="1"/>
      <c r="BA282" s="1"/>
      <c r="BB282" s="1"/>
      <c r="BC282" s="1"/>
      <c r="BD282" s="1"/>
    </row>
    <row r="283" spans="1:56" ht="15" customHeight="1" x14ac:dyDescent="0.2">
      <c r="A283" s="3"/>
      <c r="B283" s="148"/>
      <c r="C283" s="149"/>
      <c r="D283" s="149"/>
      <c r="E283" s="150"/>
      <c r="F283" s="17"/>
      <c r="G283" s="17"/>
      <c r="H283" s="17"/>
      <c r="I283" s="165"/>
      <c r="J283" s="166"/>
      <c r="K283" s="166"/>
      <c r="L283" s="166"/>
      <c r="M283" s="166"/>
      <c r="N283" s="167"/>
      <c r="O283" s="24" t="s">
        <v>62</v>
      </c>
      <c r="P283" s="24"/>
      <c r="Q283" s="17"/>
      <c r="R283" s="17"/>
      <c r="S283" s="148"/>
      <c r="T283" s="149"/>
      <c r="U283" s="149"/>
      <c r="V283" s="150"/>
      <c r="W283" s="46"/>
      <c r="X283" s="17"/>
      <c r="Y283" s="17"/>
      <c r="Z283" s="17"/>
      <c r="AA283" s="17"/>
      <c r="AB283" s="17"/>
      <c r="AC283" s="17"/>
      <c r="AD283" s="17"/>
      <c r="AE283" s="17"/>
      <c r="AF283" s="157">
        <f>IF(S283=0,I283,IF(S283&lt;1920,I283*0.7,IF(S283&lt;1970,I283*0.9,I283)))</f>
        <v>0</v>
      </c>
      <c r="AG283" s="158"/>
      <c r="AH283" s="158"/>
      <c r="AI283" s="158"/>
      <c r="AJ283" s="158"/>
      <c r="AK283" s="159"/>
      <c r="AL283" s="112" t="s">
        <v>62</v>
      </c>
      <c r="AM283" s="112"/>
      <c r="AN283" s="17"/>
      <c r="AO283" s="17"/>
      <c r="AP283" s="17"/>
      <c r="AQ283" s="17"/>
      <c r="AR283" s="17"/>
      <c r="AS283" s="17"/>
      <c r="AT283" s="17"/>
      <c r="AU283" s="1"/>
      <c r="AV283" s="1"/>
      <c r="AW283" s="1"/>
      <c r="AX283" s="1"/>
      <c r="AY283" s="1"/>
      <c r="AZ283" s="1"/>
      <c r="BA283" s="1"/>
      <c r="BB283" s="1"/>
      <c r="BC283" s="1"/>
      <c r="BD283" s="1"/>
    </row>
    <row r="284" spans="1:56" ht="2.25" customHeight="1" x14ac:dyDescent="0.2">
      <c r="A284" s="3"/>
      <c r="B284" s="8"/>
      <c r="C284" s="8"/>
      <c r="D284" s="8"/>
      <c r="E284" s="8"/>
      <c r="F284" s="24"/>
      <c r="G284" s="24"/>
      <c r="H284" s="24"/>
      <c r="I284" s="24"/>
      <c r="J284" s="24"/>
      <c r="K284" s="24"/>
      <c r="L284" s="24"/>
      <c r="M284" s="17"/>
      <c r="N284" s="17"/>
      <c r="O284" s="24"/>
      <c r="P284" s="24"/>
      <c r="Q284" s="17"/>
      <c r="R284" s="17"/>
      <c r="S284" s="17"/>
      <c r="T284" s="24"/>
      <c r="U284" s="24"/>
      <c r="V284" s="24"/>
      <c r="W284" s="24"/>
      <c r="X284" s="17"/>
      <c r="Y284" s="17"/>
      <c r="Z284" s="17"/>
      <c r="AA284" s="17"/>
      <c r="AB284" s="17"/>
      <c r="AC284" s="17"/>
      <c r="AD284" s="17"/>
      <c r="AE284" s="17"/>
      <c r="AF284" s="24"/>
      <c r="AG284" s="24"/>
      <c r="AH284" s="24"/>
      <c r="AI284" s="24"/>
      <c r="AJ284" s="76"/>
      <c r="AK284" s="24"/>
      <c r="AL284" s="24"/>
      <c r="AM284" s="24"/>
      <c r="AN284" s="17"/>
      <c r="AO284" s="17"/>
      <c r="AP284" s="17"/>
      <c r="AQ284" s="17"/>
      <c r="AR284" s="17"/>
      <c r="AS284" s="17"/>
      <c r="AT284" s="17"/>
      <c r="AU284" s="1"/>
      <c r="AV284" s="1"/>
      <c r="AW284" s="1"/>
      <c r="AX284" s="1"/>
      <c r="AY284" s="1"/>
      <c r="AZ284" s="1"/>
      <c r="BA284" s="1"/>
      <c r="BB284" s="1"/>
      <c r="BC284" s="1"/>
      <c r="BD284" s="1"/>
    </row>
    <row r="285" spans="1:56" ht="15" customHeight="1" x14ac:dyDescent="0.2">
      <c r="A285" s="3"/>
      <c r="B285" s="148"/>
      <c r="C285" s="149"/>
      <c r="D285" s="149"/>
      <c r="E285" s="150"/>
      <c r="F285" s="17"/>
      <c r="G285" s="17"/>
      <c r="H285" s="17"/>
      <c r="I285" s="165"/>
      <c r="J285" s="166"/>
      <c r="K285" s="166"/>
      <c r="L285" s="166"/>
      <c r="M285" s="166"/>
      <c r="N285" s="167"/>
      <c r="O285" s="24" t="s">
        <v>62</v>
      </c>
      <c r="P285" s="24"/>
      <c r="Q285" s="17"/>
      <c r="R285" s="17"/>
      <c r="S285" s="148"/>
      <c r="T285" s="149"/>
      <c r="U285" s="149"/>
      <c r="V285" s="150"/>
      <c r="W285" s="46"/>
      <c r="X285" s="17"/>
      <c r="Y285" s="17"/>
      <c r="Z285" s="17"/>
      <c r="AA285" s="17"/>
      <c r="AB285" s="17"/>
      <c r="AC285" s="17"/>
      <c r="AD285" s="17"/>
      <c r="AE285" s="17"/>
      <c r="AF285" s="157">
        <f>IF(S285=0,I285,IF(S285&lt;1920,I285*0.7,IF(S285&lt;1970,I285*0.9,I285)))</f>
        <v>0</v>
      </c>
      <c r="AG285" s="158"/>
      <c r="AH285" s="158"/>
      <c r="AI285" s="158"/>
      <c r="AJ285" s="158"/>
      <c r="AK285" s="159"/>
      <c r="AL285" s="112" t="s">
        <v>62</v>
      </c>
      <c r="AM285" s="112"/>
      <c r="AN285" s="17"/>
      <c r="AO285" s="17"/>
      <c r="AP285" s="17"/>
      <c r="AQ285" s="17"/>
      <c r="AR285" s="17"/>
      <c r="AS285" s="17"/>
      <c r="AT285" s="17"/>
      <c r="AU285" s="1"/>
      <c r="AV285" s="1"/>
      <c r="AW285" s="1"/>
      <c r="AX285" s="1"/>
      <c r="AY285" s="1"/>
      <c r="AZ285" s="1"/>
      <c r="BA285" s="1"/>
      <c r="BB285" s="1"/>
      <c r="BC285" s="1"/>
      <c r="BD285" s="1"/>
    </row>
    <row r="286" spans="1:56" ht="2.25" customHeight="1" x14ac:dyDescent="0.2">
      <c r="A286" s="3"/>
      <c r="B286" s="8"/>
      <c r="C286" s="8"/>
      <c r="D286" s="8"/>
      <c r="E286" s="8"/>
      <c r="F286" s="24"/>
      <c r="G286" s="24"/>
      <c r="H286" s="24"/>
      <c r="I286" s="24"/>
      <c r="J286" s="24"/>
      <c r="K286" s="24"/>
      <c r="L286" s="24"/>
      <c r="M286" s="17"/>
      <c r="N286" s="17"/>
      <c r="O286" s="24"/>
      <c r="P286" s="24"/>
      <c r="Q286" s="17"/>
      <c r="R286" s="17"/>
      <c r="S286" s="17"/>
      <c r="T286" s="24"/>
      <c r="U286" s="24"/>
      <c r="V286" s="24"/>
      <c r="W286" s="24"/>
      <c r="X286" s="17"/>
      <c r="Y286" s="17"/>
      <c r="Z286" s="17"/>
      <c r="AA286" s="17"/>
      <c r="AB286" s="17"/>
      <c r="AC286" s="17"/>
      <c r="AD286" s="17"/>
      <c r="AE286" s="17"/>
      <c r="AF286" s="24"/>
      <c r="AG286" s="24"/>
      <c r="AH286" s="24"/>
      <c r="AI286" s="24"/>
      <c r="AJ286" s="24"/>
      <c r="AK286" s="24"/>
      <c r="AL286" s="24"/>
      <c r="AM286" s="24"/>
      <c r="AN286" s="17"/>
      <c r="AO286" s="17"/>
      <c r="AP286" s="17"/>
      <c r="AQ286" s="17"/>
      <c r="AR286" s="17"/>
      <c r="AS286" s="17"/>
      <c r="AT286" s="17"/>
      <c r="AU286" s="1"/>
      <c r="AV286" s="1"/>
      <c r="AW286" s="1"/>
      <c r="AX286" s="1"/>
      <c r="AY286" s="1"/>
      <c r="AZ286" s="1"/>
      <c r="BA286" s="1"/>
      <c r="BB286" s="1"/>
      <c r="BC286" s="1"/>
      <c r="BD286" s="1"/>
    </row>
    <row r="287" spans="1:56" ht="15" customHeight="1" x14ac:dyDescent="0.2">
      <c r="A287" s="3"/>
      <c r="B287" s="148"/>
      <c r="C287" s="149"/>
      <c r="D287" s="149"/>
      <c r="E287" s="150"/>
      <c r="F287" s="17"/>
      <c r="G287" s="17"/>
      <c r="H287" s="17"/>
      <c r="I287" s="165"/>
      <c r="J287" s="166"/>
      <c r="K287" s="166"/>
      <c r="L287" s="166"/>
      <c r="M287" s="166"/>
      <c r="N287" s="167"/>
      <c r="O287" s="24" t="s">
        <v>62</v>
      </c>
      <c r="P287" s="24"/>
      <c r="Q287" s="17"/>
      <c r="R287" s="17"/>
      <c r="S287" s="148"/>
      <c r="T287" s="149"/>
      <c r="U287" s="149"/>
      <c r="V287" s="150"/>
      <c r="W287" s="46"/>
      <c r="X287" s="17"/>
      <c r="Y287" s="17"/>
      <c r="Z287" s="17"/>
      <c r="AA287" s="17"/>
      <c r="AB287" s="17"/>
      <c r="AC287" s="17"/>
      <c r="AD287" s="17"/>
      <c r="AE287" s="17"/>
      <c r="AF287" s="157">
        <f>IF(S287=0,I287,IF(S287&lt;1920,I287*0.7,IF(S287&lt;1970,I287*0.9,I287)))</f>
        <v>0</v>
      </c>
      <c r="AG287" s="158"/>
      <c r="AH287" s="158"/>
      <c r="AI287" s="158"/>
      <c r="AJ287" s="158"/>
      <c r="AK287" s="159"/>
      <c r="AL287" s="112" t="s">
        <v>62</v>
      </c>
      <c r="AM287" s="112"/>
      <c r="AN287" s="17"/>
      <c r="AO287" s="17"/>
      <c r="AP287" s="17"/>
      <c r="AQ287" s="17"/>
      <c r="AR287" s="17"/>
      <c r="AS287" s="17"/>
      <c r="AT287" s="17"/>
      <c r="AU287" s="1"/>
      <c r="AV287" s="1"/>
      <c r="AW287" s="1"/>
      <c r="AX287" s="1"/>
      <c r="AY287" s="1"/>
      <c r="AZ287" s="1"/>
      <c r="BA287" s="1"/>
      <c r="BB287" s="1"/>
      <c r="BC287" s="1"/>
      <c r="BD287" s="1"/>
    </row>
    <row r="288" spans="1:56" ht="2.25" customHeight="1" x14ac:dyDescent="0.2">
      <c r="A288" s="3"/>
      <c r="B288" s="8"/>
      <c r="C288" s="8"/>
      <c r="D288" s="8"/>
      <c r="E288" s="8"/>
      <c r="F288" s="24"/>
      <c r="G288" s="24"/>
      <c r="H288" s="24"/>
      <c r="I288" s="24"/>
      <c r="J288" s="24"/>
      <c r="K288" s="24"/>
      <c r="L288" s="24"/>
      <c r="M288" s="17"/>
      <c r="N288" s="17"/>
      <c r="O288" s="24"/>
      <c r="P288" s="24"/>
      <c r="Q288" s="17"/>
      <c r="R288" s="17"/>
      <c r="S288" s="17"/>
      <c r="T288" s="24"/>
      <c r="U288" s="24"/>
      <c r="V288" s="24"/>
      <c r="W288" s="24"/>
      <c r="X288" s="17"/>
      <c r="Y288" s="17"/>
      <c r="Z288" s="17"/>
      <c r="AA288" s="17"/>
      <c r="AB288" s="17"/>
      <c r="AC288" s="17"/>
      <c r="AD288" s="17"/>
      <c r="AE288" s="17"/>
      <c r="AF288" s="24"/>
      <c r="AG288" s="24"/>
      <c r="AH288" s="24"/>
      <c r="AI288" s="24"/>
      <c r="AJ288" s="24"/>
      <c r="AK288" s="24"/>
      <c r="AL288" s="24"/>
      <c r="AM288" s="24"/>
      <c r="AN288" s="17"/>
      <c r="AO288" s="17"/>
      <c r="AP288" s="17"/>
      <c r="AQ288" s="17"/>
      <c r="AR288" s="17"/>
      <c r="AS288" s="17"/>
      <c r="AT288" s="17"/>
      <c r="AU288" s="1"/>
      <c r="AV288" s="1"/>
      <c r="AW288" s="1"/>
      <c r="AX288" s="1"/>
      <c r="AY288" s="1"/>
      <c r="AZ288" s="1"/>
      <c r="BA288" s="1"/>
      <c r="BB288" s="1"/>
      <c r="BC288" s="1"/>
      <c r="BD288" s="1"/>
    </row>
    <row r="289" spans="1:56" ht="15" customHeight="1" x14ac:dyDescent="0.2">
      <c r="A289" s="3"/>
      <c r="B289" s="148"/>
      <c r="C289" s="149"/>
      <c r="D289" s="149"/>
      <c r="E289" s="150"/>
      <c r="F289" s="17"/>
      <c r="G289" s="17"/>
      <c r="H289" s="17"/>
      <c r="I289" s="165"/>
      <c r="J289" s="166"/>
      <c r="K289" s="166"/>
      <c r="L289" s="166"/>
      <c r="M289" s="166"/>
      <c r="N289" s="167"/>
      <c r="O289" s="24" t="s">
        <v>62</v>
      </c>
      <c r="P289" s="24"/>
      <c r="Q289" s="17"/>
      <c r="R289" s="17"/>
      <c r="S289" s="148"/>
      <c r="T289" s="149"/>
      <c r="U289" s="149"/>
      <c r="V289" s="150"/>
      <c r="W289" s="46"/>
      <c r="X289" s="17"/>
      <c r="Y289" s="17"/>
      <c r="Z289" s="17"/>
      <c r="AA289" s="17"/>
      <c r="AB289" s="17"/>
      <c r="AC289" s="17"/>
      <c r="AD289" s="17"/>
      <c r="AE289" s="17"/>
      <c r="AF289" s="157">
        <f>IF(S289=0,I289,IF(S289&lt;1920,I289*0.7,IF(S289&lt;1970,I289*0.9,I289)))</f>
        <v>0</v>
      </c>
      <c r="AG289" s="158"/>
      <c r="AH289" s="158"/>
      <c r="AI289" s="158"/>
      <c r="AJ289" s="158"/>
      <c r="AK289" s="159"/>
      <c r="AL289" s="112" t="s">
        <v>62</v>
      </c>
      <c r="AM289" s="112"/>
      <c r="AN289" s="17"/>
      <c r="AO289" s="17"/>
      <c r="AP289" s="17"/>
      <c r="AQ289" s="17"/>
      <c r="AR289" s="17"/>
      <c r="AS289" s="17"/>
      <c r="AT289" s="17"/>
      <c r="AU289" s="1"/>
      <c r="AV289" s="1"/>
      <c r="AW289" s="1"/>
      <c r="AX289" s="1"/>
      <c r="AY289" s="1"/>
      <c r="AZ289" s="1"/>
      <c r="BA289" s="1"/>
      <c r="BB289" s="1"/>
      <c r="BC289" s="1"/>
      <c r="BD289" s="1"/>
    </row>
    <row r="290" spans="1:56" ht="2.25" customHeight="1" x14ac:dyDescent="0.2">
      <c r="A290" s="3"/>
      <c r="B290" s="8"/>
      <c r="C290" s="8"/>
      <c r="D290" s="8"/>
      <c r="E290" s="8"/>
      <c r="F290" s="24"/>
      <c r="G290" s="24"/>
      <c r="H290" s="24"/>
      <c r="I290" s="24"/>
      <c r="J290" s="24"/>
      <c r="K290" s="24"/>
      <c r="L290" s="24"/>
      <c r="M290" s="17"/>
      <c r="N290" s="17"/>
      <c r="O290" s="24"/>
      <c r="P290" s="24"/>
      <c r="Q290" s="17"/>
      <c r="R290" s="17"/>
      <c r="S290" s="17"/>
      <c r="T290" s="24"/>
      <c r="U290" s="24"/>
      <c r="V290" s="24"/>
      <c r="W290" s="24"/>
      <c r="X290" s="17"/>
      <c r="Y290" s="17"/>
      <c r="Z290" s="17"/>
      <c r="AA290" s="17"/>
      <c r="AB290" s="17"/>
      <c r="AC290" s="17"/>
      <c r="AD290" s="17"/>
      <c r="AE290" s="17"/>
      <c r="AF290" s="24"/>
      <c r="AG290" s="24"/>
      <c r="AH290" s="24"/>
      <c r="AI290" s="24"/>
      <c r="AJ290" s="76"/>
      <c r="AK290" s="24"/>
      <c r="AL290" s="24"/>
      <c r="AM290" s="24"/>
      <c r="AN290" s="17"/>
      <c r="AO290" s="17"/>
      <c r="AP290" s="17"/>
      <c r="AQ290" s="17"/>
      <c r="AR290" s="17"/>
      <c r="AS290" s="17"/>
      <c r="AT290" s="17"/>
      <c r="AU290" s="1"/>
      <c r="AV290" s="1"/>
      <c r="AW290" s="1"/>
      <c r="AX290" s="1"/>
      <c r="AY290" s="1"/>
      <c r="AZ290" s="1"/>
      <c r="BA290" s="1"/>
      <c r="BB290" s="1"/>
      <c r="BC290" s="1"/>
      <c r="BD290" s="1"/>
    </row>
    <row r="291" spans="1:56" ht="15" customHeight="1" x14ac:dyDescent="0.2">
      <c r="A291" s="3"/>
      <c r="B291" s="148"/>
      <c r="C291" s="149"/>
      <c r="D291" s="149"/>
      <c r="E291" s="150"/>
      <c r="F291" s="17"/>
      <c r="G291" s="17"/>
      <c r="H291" s="17"/>
      <c r="I291" s="165"/>
      <c r="J291" s="166"/>
      <c r="K291" s="166"/>
      <c r="L291" s="166"/>
      <c r="M291" s="166"/>
      <c r="N291" s="167"/>
      <c r="O291" s="24" t="s">
        <v>62</v>
      </c>
      <c r="P291" s="24"/>
      <c r="Q291" s="17"/>
      <c r="R291" s="17"/>
      <c r="S291" s="148"/>
      <c r="T291" s="149"/>
      <c r="U291" s="149"/>
      <c r="V291" s="150"/>
      <c r="W291" s="46"/>
      <c r="X291" s="17"/>
      <c r="Y291" s="17"/>
      <c r="Z291" s="17"/>
      <c r="AA291" s="17"/>
      <c r="AB291" s="17"/>
      <c r="AC291" s="17"/>
      <c r="AD291" s="17"/>
      <c r="AE291" s="17"/>
      <c r="AF291" s="157">
        <f>IF(S291=0,I291,IF(S291&lt;1920,I291*0.7,IF(S291&lt;1970,I291*0.9,I291)))</f>
        <v>0</v>
      </c>
      <c r="AG291" s="158"/>
      <c r="AH291" s="158"/>
      <c r="AI291" s="158"/>
      <c r="AJ291" s="158"/>
      <c r="AK291" s="159"/>
      <c r="AL291" s="112" t="s">
        <v>62</v>
      </c>
      <c r="AM291" s="112"/>
      <c r="AN291" s="17"/>
      <c r="AO291" s="17"/>
      <c r="AP291" s="17"/>
      <c r="AQ291" s="17"/>
      <c r="AR291" s="17"/>
      <c r="AS291" s="17"/>
      <c r="AT291" s="17"/>
      <c r="AU291" s="1"/>
      <c r="AV291" s="1"/>
      <c r="AW291" s="1"/>
      <c r="AX291" s="1"/>
      <c r="AY291" s="1"/>
      <c r="AZ291" s="1"/>
      <c r="BA291" s="1"/>
      <c r="BB291" s="1"/>
      <c r="BC291" s="1"/>
      <c r="BD291" s="1"/>
    </row>
    <row r="292" spans="1:56" ht="2.25" customHeight="1" x14ac:dyDescent="0.2">
      <c r="A292" s="3"/>
      <c r="B292" s="8"/>
      <c r="C292" s="8"/>
      <c r="D292" s="8"/>
      <c r="E292" s="8"/>
      <c r="F292" s="24"/>
      <c r="G292" s="24"/>
      <c r="H292" s="24"/>
      <c r="I292" s="24"/>
      <c r="J292" s="24"/>
      <c r="K292" s="24"/>
      <c r="L292" s="24"/>
      <c r="M292" s="17"/>
      <c r="N292" s="17"/>
      <c r="O292" s="24"/>
      <c r="P292" s="24"/>
      <c r="Q292" s="17"/>
      <c r="R292" s="17"/>
      <c r="S292" s="17"/>
      <c r="T292" s="24"/>
      <c r="U292" s="24"/>
      <c r="V292" s="24"/>
      <c r="W292" s="24"/>
      <c r="X292" s="17"/>
      <c r="Y292" s="17"/>
      <c r="Z292" s="17"/>
      <c r="AA292" s="17"/>
      <c r="AB292" s="17"/>
      <c r="AC292" s="17"/>
      <c r="AD292" s="17"/>
      <c r="AE292" s="17"/>
      <c r="AF292" s="24"/>
      <c r="AG292" s="24"/>
      <c r="AH292" s="24"/>
      <c r="AI292" s="24"/>
      <c r="AJ292" s="24"/>
      <c r="AK292" s="24"/>
      <c r="AL292" s="24"/>
      <c r="AM292" s="24"/>
      <c r="AN292" s="17"/>
      <c r="AO292" s="17"/>
      <c r="AP292" s="17"/>
      <c r="AQ292" s="17"/>
      <c r="AR292" s="17"/>
      <c r="AS292" s="17"/>
      <c r="AT292" s="17"/>
      <c r="AU292" s="1"/>
      <c r="AV292" s="1"/>
      <c r="AW292" s="1"/>
      <c r="AX292" s="1"/>
      <c r="AY292" s="1"/>
      <c r="AZ292" s="1"/>
      <c r="BA292" s="1"/>
      <c r="BB292" s="1"/>
      <c r="BC292" s="1"/>
      <c r="BD292" s="1"/>
    </row>
    <row r="293" spans="1:56" ht="15" customHeight="1" x14ac:dyDescent="0.2">
      <c r="A293" s="3"/>
      <c r="B293" s="148"/>
      <c r="C293" s="149"/>
      <c r="D293" s="149"/>
      <c r="E293" s="150"/>
      <c r="F293" s="17"/>
      <c r="G293" s="17"/>
      <c r="H293" s="17"/>
      <c r="I293" s="165"/>
      <c r="J293" s="166"/>
      <c r="K293" s="166"/>
      <c r="L293" s="166"/>
      <c r="M293" s="166"/>
      <c r="N293" s="167"/>
      <c r="O293" s="24" t="s">
        <v>62</v>
      </c>
      <c r="P293" s="24"/>
      <c r="Q293" s="17"/>
      <c r="R293" s="17"/>
      <c r="S293" s="148"/>
      <c r="T293" s="149"/>
      <c r="U293" s="149"/>
      <c r="V293" s="150"/>
      <c r="W293" s="46"/>
      <c r="X293" s="17"/>
      <c r="Y293" s="17"/>
      <c r="Z293" s="17"/>
      <c r="AA293" s="17"/>
      <c r="AB293" s="17"/>
      <c r="AC293" s="17"/>
      <c r="AD293" s="17"/>
      <c r="AE293" s="17"/>
      <c r="AF293" s="157">
        <f>IF(S293=0,I293,IF(S293&lt;1920,I293*0.7,IF(S293&lt;1970,I293*0.9,I293)))</f>
        <v>0</v>
      </c>
      <c r="AG293" s="158"/>
      <c r="AH293" s="158"/>
      <c r="AI293" s="158"/>
      <c r="AJ293" s="158"/>
      <c r="AK293" s="159"/>
      <c r="AL293" s="112" t="s">
        <v>62</v>
      </c>
      <c r="AM293" s="112"/>
      <c r="AN293" s="17"/>
      <c r="AO293" s="17"/>
      <c r="AP293" s="17"/>
      <c r="AQ293" s="17"/>
      <c r="AR293" s="17"/>
      <c r="AS293" s="17"/>
      <c r="AT293" s="17"/>
      <c r="AU293" s="1"/>
      <c r="AV293" s="1"/>
      <c r="AW293" s="1"/>
      <c r="AX293" s="1"/>
      <c r="AY293" s="1"/>
      <c r="AZ293" s="1"/>
      <c r="BA293" s="1"/>
      <c r="BB293" s="1"/>
      <c r="BC293" s="1"/>
      <c r="BD293" s="1"/>
    </row>
    <row r="294" spans="1:56" ht="2.25" customHeight="1" x14ac:dyDescent="0.2">
      <c r="A294" s="3"/>
      <c r="B294" s="71"/>
      <c r="C294" s="71"/>
      <c r="D294" s="71"/>
      <c r="E294" s="50"/>
      <c r="F294" s="17"/>
      <c r="G294" s="9"/>
      <c r="H294" s="9"/>
      <c r="I294" s="9"/>
      <c r="J294" s="9"/>
      <c r="K294" s="9"/>
      <c r="L294" s="9"/>
      <c r="M294" s="24"/>
      <c r="N294" s="24"/>
      <c r="O294" s="24"/>
      <c r="P294" s="10"/>
      <c r="Q294" s="10"/>
      <c r="R294" s="10"/>
      <c r="S294" s="10"/>
      <c r="T294" s="17"/>
      <c r="U294" s="24"/>
      <c r="V294" s="24"/>
      <c r="W294" s="17"/>
      <c r="X294" s="11"/>
      <c r="Y294" s="11"/>
      <c r="Z294" s="11"/>
      <c r="AA294" s="11"/>
      <c r="AB294" s="11"/>
      <c r="AC294" s="11"/>
      <c r="AD294" s="24"/>
      <c r="AE294" s="24"/>
      <c r="AF294" s="24"/>
      <c r="AG294" s="24"/>
      <c r="AH294" s="24"/>
      <c r="AI294" s="24"/>
      <c r="AJ294" s="24"/>
      <c r="AK294" s="24"/>
      <c r="AL294" s="24"/>
      <c r="AM294" s="17"/>
      <c r="AN294" s="17"/>
      <c r="AO294" s="17"/>
      <c r="AP294" s="17"/>
      <c r="AQ294" s="17"/>
      <c r="AR294" s="17"/>
      <c r="AS294" s="17"/>
      <c r="AT294" s="17"/>
      <c r="AU294" s="1"/>
      <c r="AV294" s="1"/>
      <c r="AW294" s="1"/>
      <c r="AX294" s="1"/>
      <c r="AY294" s="1"/>
      <c r="AZ294" s="1"/>
      <c r="BA294" s="1"/>
      <c r="BB294" s="1"/>
      <c r="BC294" s="1"/>
      <c r="BD294" s="1"/>
    </row>
    <row r="295" spans="1:56" ht="15" customHeight="1" x14ac:dyDescent="0.2">
      <c r="A295" s="3"/>
      <c r="B295" s="71"/>
      <c r="C295" s="71"/>
      <c r="D295" s="71"/>
      <c r="E295" s="71"/>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
      <c r="AV295" s="1"/>
      <c r="AW295" s="1"/>
      <c r="AX295" s="1"/>
      <c r="AY295" s="1"/>
      <c r="AZ295" s="1"/>
      <c r="BA295" s="1"/>
      <c r="BB295" s="1"/>
      <c r="BC295" s="1"/>
      <c r="BD295" s="1"/>
    </row>
    <row r="296" spans="1:56" ht="15" customHeight="1" x14ac:dyDescent="0.2">
      <c r="A296" s="3">
        <v>31</v>
      </c>
      <c r="B296" s="168" t="s">
        <v>168</v>
      </c>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c r="AP296" s="169"/>
      <c r="AQ296" s="17"/>
      <c r="AR296" s="17"/>
      <c r="AS296" s="17"/>
      <c r="AT296" s="17"/>
      <c r="AU296" s="1"/>
      <c r="AV296" s="1"/>
      <c r="AW296" s="1"/>
      <c r="AX296" s="1"/>
      <c r="AY296" s="1"/>
      <c r="AZ296" s="1"/>
      <c r="BA296" s="1"/>
      <c r="BB296" s="1"/>
      <c r="BC296" s="1"/>
      <c r="BD296" s="1"/>
    </row>
    <row r="297" spans="1:56" ht="15" customHeight="1" x14ac:dyDescent="0.2">
      <c r="A297" s="3"/>
      <c r="B297" s="169"/>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7"/>
      <c r="AR297" s="17"/>
      <c r="AS297" s="17"/>
      <c r="AT297" s="17"/>
      <c r="AU297" s="1"/>
      <c r="AV297" s="1"/>
      <c r="AW297" s="1"/>
      <c r="AX297" s="1"/>
      <c r="AY297" s="1"/>
      <c r="AZ297" s="1"/>
      <c r="BA297" s="1"/>
      <c r="BB297" s="1"/>
      <c r="BC297" s="1"/>
      <c r="BD297" s="1"/>
    </row>
    <row r="298" spans="1:56" ht="15" customHeight="1" x14ac:dyDescent="0.2">
      <c r="A298" s="3"/>
      <c r="B298" s="169"/>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c r="AN298" s="169"/>
      <c r="AO298" s="169"/>
      <c r="AP298" s="169"/>
      <c r="AQ298" s="17"/>
      <c r="AR298" s="17"/>
      <c r="AS298" s="17"/>
      <c r="AT298" s="17"/>
      <c r="AU298" s="1"/>
      <c r="AV298" s="1"/>
      <c r="AW298" s="1"/>
      <c r="AX298" s="1"/>
      <c r="AY298" s="1"/>
      <c r="AZ298" s="1"/>
      <c r="BA298" s="1"/>
      <c r="BB298" s="1"/>
      <c r="BC298" s="1"/>
      <c r="BD298" s="1"/>
    </row>
    <row r="299" spans="1:56" ht="22.5" customHeight="1" x14ac:dyDescent="0.2">
      <c r="A299" s="3"/>
      <c r="B299" s="169"/>
      <c r="C299" s="169"/>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7"/>
      <c r="AR299" s="17"/>
      <c r="AS299" s="17"/>
      <c r="AT299" s="17"/>
      <c r="AU299" s="1"/>
      <c r="AV299" s="1"/>
      <c r="AW299" s="1"/>
      <c r="AX299" s="1"/>
      <c r="AY299" s="1"/>
      <c r="AZ299" s="1"/>
      <c r="BA299" s="1"/>
      <c r="BB299" s="1"/>
      <c r="BC299" s="1"/>
      <c r="BD299" s="1"/>
    </row>
    <row r="300" spans="1:56" ht="30" customHeight="1" x14ac:dyDescent="0.2">
      <c r="A300" s="3"/>
      <c r="B300" s="168" t="s">
        <v>166</v>
      </c>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K300" s="168"/>
      <c r="AL300" s="168"/>
      <c r="AM300" s="168"/>
      <c r="AN300" s="168"/>
      <c r="AO300" s="168"/>
      <c r="AP300" s="168"/>
      <c r="AQ300" s="17"/>
      <c r="AR300" s="17"/>
      <c r="AS300" s="17"/>
      <c r="AT300" s="17"/>
      <c r="AU300" s="1"/>
      <c r="AV300" s="1"/>
      <c r="AW300" s="1"/>
      <c r="AX300" s="1"/>
      <c r="AY300" s="1"/>
      <c r="AZ300" s="1"/>
      <c r="BA300" s="1"/>
      <c r="BB300" s="1"/>
      <c r="BC300" s="1"/>
      <c r="BD300" s="1"/>
    </row>
    <row r="301" spans="1:56" ht="2.25" customHeight="1" x14ac:dyDescent="0.2">
      <c r="A301" s="3"/>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
      <c r="AV301" s="1"/>
      <c r="AW301" s="1"/>
      <c r="AX301" s="1"/>
      <c r="AY301" s="1"/>
      <c r="AZ301" s="1"/>
      <c r="BA301" s="1"/>
      <c r="BB301" s="1"/>
      <c r="BC301" s="1"/>
      <c r="BD301" s="1"/>
    </row>
    <row r="302" spans="1:56" ht="15" customHeight="1" x14ac:dyDescent="0.2">
      <c r="A302" s="3"/>
      <c r="B302" s="98" t="s">
        <v>169</v>
      </c>
      <c r="C302" s="98"/>
      <c r="D302" s="98"/>
      <c r="E302" s="98"/>
      <c r="F302" s="17"/>
      <c r="G302" s="139" t="s">
        <v>68</v>
      </c>
      <c r="H302" s="140"/>
      <c r="I302" s="140"/>
      <c r="J302" s="140"/>
      <c r="K302" s="140"/>
      <c r="L302" s="140"/>
      <c r="M302" s="140"/>
      <c r="N302" s="140"/>
      <c r="O302" s="24"/>
      <c r="P302" s="141" t="s">
        <v>69</v>
      </c>
      <c r="Q302" s="140"/>
      <c r="R302" s="140"/>
      <c r="S302" s="140"/>
      <c r="T302" s="21"/>
      <c r="U302" s="139" t="s">
        <v>70</v>
      </c>
      <c r="V302" s="142"/>
      <c r="W302" s="142"/>
      <c r="X302" s="142"/>
      <c r="Y302" s="142"/>
      <c r="Z302" s="142"/>
      <c r="AA302" s="142"/>
      <c r="AB302" s="142"/>
      <c r="AC302" s="142"/>
      <c r="AD302" s="140"/>
      <c r="AE302" s="140"/>
      <c r="AF302" s="17"/>
      <c r="AG302" s="139" t="s">
        <v>71</v>
      </c>
      <c r="AH302" s="170"/>
      <c r="AI302" s="170"/>
      <c r="AJ302" s="170"/>
      <c r="AK302" s="170"/>
      <c r="AL302" s="170"/>
      <c r="AM302" s="170"/>
      <c r="AN302" s="170"/>
      <c r="AO302" s="170"/>
      <c r="AP302" s="17"/>
      <c r="AQ302" s="17"/>
      <c r="AR302" s="17"/>
      <c r="AS302" s="17"/>
      <c r="AT302" s="17"/>
      <c r="AU302" s="1"/>
      <c r="AV302" s="1"/>
      <c r="AW302" s="1"/>
      <c r="AX302" s="1"/>
      <c r="AY302" s="1"/>
      <c r="AZ302" s="1"/>
      <c r="BA302" s="1"/>
      <c r="BB302" s="1"/>
      <c r="BC302" s="1"/>
      <c r="BD302" s="1"/>
    </row>
    <row r="303" spans="1:56" ht="15" customHeight="1" x14ac:dyDescent="0.2">
      <c r="A303" s="3"/>
      <c r="B303" s="98"/>
      <c r="C303" s="98"/>
      <c r="D303" s="98"/>
      <c r="E303" s="98"/>
      <c r="F303" s="17"/>
      <c r="G303" s="140"/>
      <c r="H303" s="140"/>
      <c r="I303" s="140"/>
      <c r="J303" s="140"/>
      <c r="K303" s="140"/>
      <c r="L303" s="140"/>
      <c r="M303" s="140"/>
      <c r="N303" s="140"/>
      <c r="O303" s="24"/>
      <c r="P303" s="140"/>
      <c r="Q303" s="140"/>
      <c r="R303" s="140"/>
      <c r="S303" s="140"/>
      <c r="T303" s="21"/>
      <c r="U303" s="142"/>
      <c r="V303" s="142"/>
      <c r="W303" s="142"/>
      <c r="X303" s="142"/>
      <c r="Y303" s="142"/>
      <c r="Z303" s="142"/>
      <c r="AA303" s="142"/>
      <c r="AB303" s="142"/>
      <c r="AC303" s="142"/>
      <c r="AD303" s="140"/>
      <c r="AE303" s="140"/>
      <c r="AF303" s="17"/>
      <c r="AG303" s="170"/>
      <c r="AH303" s="170"/>
      <c r="AI303" s="170"/>
      <c r="AJ303" s="170"/>
      <c r="AK303" s="170"/>
      <c r="AL303" s="170"/>
      <c r="AM303" s="170"/>
      <c r="AN303" s="170"/>
      <c r="AO303" s="170"/>
      <c r="AP303" s="17"/>
      <c r="AQ303" s="17"/>
      <c r="AR303" s="17"/>
      <c r="AS303" s="17"/>
      <c r="AT303" s="17"/>
      <c r="AU303" s="1"/>
      <c r="AV303" s="1"/>
      <c r="AW303" s="1"/>
      <c r="AX303" s="1"/>
      <c r="AY303" s="1"/>
      <c r="AZ303" s="1"/>
      <c r="BA303" s="1"/>
      <c r="BB303" s="1"/>
      <c r="BC303" s="1"/>
      <c r="BD303" s="1"/>
    </row>
    <row r="304" spans="1:56" ht="2.25" customHeight="1" x14ac:dyDescent="0.2">
      <c r="A304" s="3"/>
      <c r="B304" s="17"/>
      <c r="C304" s="17"/>
      <c r="D304" s="17"/>
      <c r="E304" s="17"/>
      <c r="F304" s="17"/>
      <c r="G304" s="17"/>
      <c r="H304" s="17"/>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17"/>
      <c r="AG304" s="24"/>
      <c r="AH304" s="24"/>
      <c r="AI304" s="24"/>
      <c r="AJ304" s="24"/>
      <c r="AK304" s="24"/>
      <c r="AL304" s="24"/>
      <c r="AM304" s="24"/>
      <c r="AN304" s="24"/>
      <c r="AO304" s="24"/>
      <c r="AP304" s="17"/>
      <c r="AQ304" s="17"/>
      <c r="AR304" s="17"/>
      <c r="AS304" s="17"/>
      <c r="AT304" s="17"/>
      <c r="AU304" s="1"/>
      <c r="AV304" s="1"/>
      <c r="AW304" s="1"/>
      <c r="AX304" s="1"/>
      <c r="AY304" s="1"/>
      <c r="AZ304" s="1"/>
      <c r="BA304" s="1"/>
      <c r="BB304" s="1"/>
      <c r="BC304" s="1"/>
      <c r="BD304" s="1"/>
    </row>
    <row r="305" spans="1:56" ht="15" customHeight="1" x14ac:dyDescent="0.2">
      <c r="A305" s="3"/>
      <c r="B305" s="148"/>
      <c r="C305" s="149"/>
      <c r="D305" s="149"/>
      <c r="E305" s="150"/>
      <c r="F305" s="17"/>
      <c r="G305" s="151"/>
      <c r="H305" s="152"/>
      <c r="I305" s="152"/>
      <c r="J305" s="152"/>
      <c r="K305" s="152"/>
      <c r="L305" s="153"/>
      <c r="M305" s="112" t="s">
        <v>62</v>
      </c>
      <c r="N305" s="112"/>
      <c r="O305" s="24"/>
      <c r="P305" s="154"/>
      <c r="Q305" s="155"/>
      <c r="R305" s="155"/>
      <c r="S305" s="156"/>
      <c r="T305" s="17"/>
      <c r="U305" s="24"/>
      <c r="V305" s="24"/>
      <c r="W305" s="24"/>
      <c r="X305" s="157">
        <f>IF(P305=0,G305,IF(P305&lt;1920,G305*0.7,IF(P305&lt;1970,G305*0.9,G305)))</f>
        <v>0</v>
      </c>
      <c r="Y305" s="158"/>
      <c r="Z305" s="158"/>
      <c r="AA305" s="158"/>
      <c r="AB305" s="158"/>
      <c r="AC305" s="159"/>
      <c r="AD305" s="112" t="s">
        <v>62</v>
      </c>
      <c r="AE305" s="112"/>
      <c r="AF305" s="17"/>
      <c r="AG305" s="160"/>
      <c r="AH305" s="160"/>
      <c r="AI305" s="160"/>
      <c r="AJ305" s="160"/>
      <c r="AK305" s="24"/>
      <c r="AL305" s="24"/>
      <c r="AM305" s="24"/>
      <c r="AN305" s="24"/>
      <c r="AO305" s="24"/>
      <c r="AP305" s="17"/>
      <c r="AQ305" s="17"/>
      <c r="AR305" s="17"/>
      <c r="AS305" s="17"/>
      <c r="AT305" s="17"/>
      <c r="AU305" s="1"/>
      <c r="AV305" s="1"/>
      <c r="AW305" s="1"/>
      <c r="AX305" s="1"/>
      <c r="AY305" s="1"/>
      <c r="AZ305" s="1"/>
      <c r="BA305" s="1"/>
      <c r="BB305" s="1"/>
      <c r="BC305" s="1"/>
      <c r="BD305" s="1"/>
    </row>
    <row r="306" spans="1:56" ht="2.25" customHeight="1" x14ac:dyDescent="0.2">
      <c r="A306" s="3"/>
      <c r="B306" s="73"/>
      <c r="C306" s="73"/>
      <c r="D306" s="73"/>
      <c r="E306" s="73"/>
      <c r="F306" s="17"/>
      <c r="G306" s="17"/>
      <c r="H306" s="17"/>
      <c r="I306" s="24"/>
      <c r="J306" s="24"/>
      <c r="K306" s="24"/>
      <c r="L306" s="24"/>
      <c r="M306" s="24"/>
      <c r="N306" s="24"/>
      <c r="O306" s="24"/>
      <c r="P306" s="24"/>
      <c r="Q306" s="24"/>
      <c r="R306" s="24"/>
      <c r="S306" s="24"/>
      <c r="T306" s="24"/>
      <c r="U306" s="24"/>
      <c r="V306" s="24"/>
      <c r="W306" s="17"/>
      <c r="X306" s="17"/>
      <c r="Y306" s="17"/>
      <c r="Z306" s="17"/>
      <c r="AA306" s="17"/>
      <c r="AB306" s="17"/>
      <c r="AC306" s="24"/>
      <c r="AD306" s="24"/>
      <c r="AE306" s="24"/>
      <c r="AF306" s="17"/>
      <c r="AG306" s="24"/>
      <c r="AH306" s="24"/>
      <c r="AI306" s="24"/>
      <c r="AJ306" s="24"/>
      <c r="AK306" s="24"/>
      <c r="AL306" s="24"/>
      <c r="AM306" s="24"/>
      <c r="AN306" s="24"/>
      <c r="AO306" s="24"/>
      <c r="AP306" s="17"/>
      <c r="AQ306" s="17"/>
      <c r="AR306" s="17"/>
      <c r="AS306" s="17"/>
      <c r="AT306" s="17"/>
      <c r="AU306" s="1"/>
      <c r="AV306" s="1"/>
      <c r="AW306" s="1"/>
      <c r="AX306" s="1"/>
      <c r="AY306" s="1"/>
      <c r="AZ306" s="1"/>
      <c r="BA306" s="1"/>
      <c r="BB306" s="1"/>
      <c r="BC306" s="1"/>
      <c r="BD306" s="1"/>
    </row>
    <row r="307" spans="1:56" ht="15" customHeight="1" x14ac:dyDescent="0.2">
      <c r="A307" s="3"/>
      <c r="B307" s="148"/>
      <c r="C307" s="149"/>
      <c r="D307" s="149"/>
      <c r="E307" s="150"/>
      <c r="F307" s="17"/>
      <c r="G307" s="151"/>
      <c r="H307" s="152"/>
      <c r="I307" s="152"/>
      <c r="J307" s="152"/>
      <c r="K307" s="152"/>
      <c r="L307" s="153"/>
      <c r="M307" s="112" t="s">
        <v>62</v>
      </c>
      <c r="N307" s="112"/>
      <c r="O307" s="24"/>
      <c r="P307" s="154"/>
      <c r="Q307" s="155"/>
      <c r="R307" s="155"/>
      <c r="S307" s="156"/>
      <c r="T307" s="17"/>
      <c r="U307" s="24"/>
      <c r="V307" s="24"/>
      <c r="W307" s="17"/>
      <c r="X307" s="157">
        <f>IF(P307=0,G307,IF(P307&lt;1920,G307*0.7,IF(P307&lt;1970,G307*0.9,G307)))</f>
        <v>0</v>
      </c>
      <c r="Y307" s="158"/>
      <c r="Z307" s="158"/>
      <c r="AA307" s="158"/>
      <c r="AB307" s="158"/>
      <c r="AC307" s="159"/>
      <c r="AD307" s="112" t="s">
        <v>62</v>
      </c>
      <c r="AE307" s="112"/>
      <c r="AF307" s="17"/>
      <c r="AG307" s="160"/>
      <c r="AH307" s="160"/>
      <c r="AI307" s="160"/>
      <c r="AJ307" s="160"/>
      <c r="AK307" s="24"/>
      <c r="AL307" s="24"/>
      <c r="AM307" s="24"/>
      <c r="AN307" s="24"/>
      <c r="AO307" s="24"/>
      <c r="AP307" s="17"/>
      <c r="AQ307" s="17"/>
      <c r="AR307" s="17"/>
      <c r="AS307" s="17"/>
      <c r="AT307" s="17"/>
      <c r="AU307" s="1"/>
      <c r="AV307" s="1"/>
      <c r="AW307" s="1"/>
      <c r="AX307" s="1"/>
      <c r="AY307" s="1"/>
      <c r="AZ307" s="1"/>
      <c r="BA307" s="1"/>
      <c r="BB307" s="1"/>
      <c r="BC307" s="1"/>
      <c r="BD307" s="1"/>
    </row>
    <row r="308" spans="1:56" ht="15" customHeight="1" x14ac:dyDescent="0.2">
      <c r="A308" s="161"/>
      <c r="B308" s="161"/>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51"/>
      <c r="AR308" s="51"/>
      <c r="AS308" s="51"/>
      <c r="AT308" s="51"/>
      <c r="AU308" s="1"/>
      <c r="AV308" s="1"/>
      <c r="AW308" s="1"/>
      <c r="AX308" s="1"/>
      <c r="AY308" s="1"/>
      <c r="AZ308" s="1"/>
      <c r="BA308" s="1"/>
      <c r="BB308" s="1"/>
      <c r="BC308" s="1"/>
      <c r="BD308" s="1"/>
    </row>
    <row r="309" spans="1:56" ht="15" customHeight="1" x14ac:dyDescent="0.2">
      <c r="A309" s="3">
        <v>32</v>
      </c>
      <c r="B309" s="105" t="s">
        <v>72</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62">
        <f>IF((SUM(AF277,AF279,AF281,AF283,AF285,AF287,AF289,AF291,AF293)-SUM(X305,X307))&gt;0,(SUM(AF277,AF279,AF281,AF283,AF285,AF287,AF289,AF291,AF293)-SUM(X305,X307)),IF((SUM(AF277,AF279,AF281,AF283,AF285,AF287,AF289,AF291,AF293)-SUM(X305,X307))&lt;0,0,0))</f>
        <v>0</v>
      </c>
      <c r="AL309" s="163"/>
      <c r="AM309" s="163"/>
      <c r="AN309" s="164"/>
      <c r="AO309" s="112" t="s">
        <v>62</v>
      </c>
      <c r="AP309" s="112"/>
      <c r="AQ309" s="17"/>
      <c r="AR309" s="17"/>
      <c r="AS309" s="17"/>
      <c r="AT309" s="17"/>
      <c r="AU309" s="1"/>
      <c r="AV309" s="1"/>
      <c r="AW309" s="1"/>
      <c r="AX309" s="1"/>
      <c r="AY309" s="1"/>
      <c r="AZ309" s="1"/>
      <c r="BA309" s="1"/>
      <c r="BB309" s="1"/>
      <c r="BC309" s="1"/>
      <c r="BD309" s="1"/>
    </row>
    <row r="310" spans="1:56" ht="15" customHeight="1" x14ac:dyDescent="0.2">
      <c r="A310" s="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
      <c r="AV310" s="1"/>
      <c r="AW310" s="1"/>
      <c r="AX310" s="1"/>
      <c r="AY310" s="1"/>
      <c r="AZ310" s="1"/>
      <c r="BA310" s="1"/>
      <c r="BB310" s="1"/>
      <c r="BC310" s="1"/>
      <c r="BD310" s="1"/>
    </row>
    <row r="311" spans="1:56" ht="15" customHeight="1" x14ac:dyDescent="0.2">
      <c r="A311" s="3">
        <v>33</v>
      </c>
      <c r="B311" s="108" t="s">
        <v>170</v>
      </c>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c r="AN311" s="100"/>
      <c r="AO311" s="100"/>
      <c r="AP311" s="100"/>
      <c r="AQ311" s="17"/>
      <c r="AR311" s="17"/>
      <c r="AS311" s="17"/>
      <c r="AT311" s="17"/>
      <c r="AU311" s="1"/>
      <c r="AV311" s="1"/>
      <c r="AW311" s="1"/>
      <c r="AX311" s="1"/>
      <c r="AY311" s="1"/>
      <c r="AZ311" s="1"/>
      <c r="BA311" s="1"/>
      <c r="BB311" s="1"/>
      <c r="BC311" s="1"/>
      <c r="BD311" s="1"/>
    </row>
    <row r="312" spans="1:56" ht="15" customHeight="1" x14ac:dyDescent="0.2">
      <c r="A312" s="3"/>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
      <c r="AV312" s="1"/>
      <c r="AW312" s="1"/>
      <c r="AX312" s="1"/>
      <c r="AY312" s="1"/>
      <c r="AZ312" s="1"/>
      <c r="BA312" s="1"/>
      <c r="BB312" s="1"/>
      <c r="BC312" s="1"/>
      <c r="BD312" s="1"/>
    </row>
    <row r="313" spans="1:56" ht="15" customHeight="1" x14ac:dyDescent="0.2">
      <c r="A313" s="3"/>
      <c r="B313" s="99" t="s">
        <v>73</v>
      </c>
      <c r="C313" s="100"/>
      <c r="D313" s="100"/>
      <c r="E313" s="100"/>
      <c r="F313" s="100"/>
      <c r="G313" s="100"/>
      <c r="H313" s="100"/>
      <c r="I313" s="100"/>
      <c r="J313" s="100"/>
      <c r="K313" s="100"/>
      <c r="L313" s="100"/>
      <c r="M313" s="100"/>
      <c r="N313" s="100"/>
      <c r="O313" s="100"/>
      <c r="P313" s="17"/>
      <c r="Q313" s="126"/>
      <c r="R313" s="145"/>
      <c r="S313" s="145"/>
      <c r="T313" s="145"/>
      <c r="U313" s="145"/>
      <c r="V313" s="146"/>
      <c r="W313" s="94" t="s">
        <v>62</v>
      </c>
      <c r="X313" s="94"/>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
      <c r="AV313" s="1"/>
      <c r="AW313" s="1"/>
      <c r="AX313" s="1"/>
      <c r="AY313" s="1"/>
      <c r="AZ313" s="1"/>
      <c r="BA313" s="1"/>
      <c r="BB313" s="1"/>
      <c r="BC313" s="1"/>
      <c r="BD313" s="1"/>
    </row>
    <row r="314" spans="1:56" ht="2.25" customHeight="1" x14ac:dyDescent="0.2">
      <c r="A314" s="3"/>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
      <c r="AV314" s="1"/>
      <c r="AW314" s="1"/>
      <c r="AX314" s="1"/>
      <c r="AY314" s="1"/>
      <c r="AZ314" s="1"/>
      <c r="BA314" s="1"/>
      <c r="BB314" s="1"/>
      <c r="BC314" s="1"/>
      <c r="BD314" s="1"/>
    </row>
    <row r="315" spans="1:56" ht="15" customHeight="1" x14ac:dyDescent="0.2">
      <c r="A315" s="3"/>
      <c r="B315" s="99" t="s">
        <v>74</v>
      </c>
      <c r="C315" s="100"/>
      <c r="D315" s="100"/>
      <c r="E315" s="100"/>
      <c r="F315" s="100"/>
      <c r="G315" s="100"/>
      <c r="H315" s="100"/>
      <c r="I315" s="100"/>
      <c r="J315" s="100"/>
      <c r="K315" s="100"/>
      <c r="L315" s="100"/>
      <c r="M315" s="100"/>
      <c r="N315" s="100"/>
      <c r="O315" s="100"/>
      <c r="P315" s="17"/>
      <c r="Q315" s="126"/>
      <c r="R315" s="145"/>
      <c r="S315" s="145"/>
      <c r="T315" s="145"/>
      <c r="U315" s="145"/>
      <c r="V315" s="146"/>
      <c r="W315" s="94" t="s">
        <v>62</v>
      </c>
      <c r="X315" s="94"/>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
      <c r="AV315" s="1"/>
      <c r="AW315" s="1"/>
      <c r="AX315" s="1"/>
      <c r="AY315" s="1"/>
      <c r="AZ315" s="1"/>
      <c r="BA315" s="1"/>
      <c r="BB315" s="1"/>
      <c r="BC315" s="1"/>
      <c r="BD315" s="1"/>
    </row>
    <row r="316" spans="1:56" ht="2.25" customHeight="1" x14ac:dyDescent="0.2">
      <c r="A316" s="3"/>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
      <c r="AV316" s="1"/>
      <c r="AW316" s="1"/>
      <c r="AX316" s="1"/>
      <c r="AY316" s="1"/>
      <c r="AZ316" s="1"/>
      <c r="BA316" s="1"/>
      <c r="BB316" s="1"/>
      <c r="BC316" s="1"/>
      <c r="BD316" s="1"/>
    </row>
    <row r="317" spans="1:56" ht="15" customHeight="1" x14ac:dyDescent="0.2">
      <c r="A317" s="3"/>
      <c r="B317" s="99" t="s">
        <v>75</v>
      </c>
      <c r="C317" s="100"/>
      <c r="D317" s="100"/>
      <c r="E317" s="100"/>
      <c r="F317" s="100"/>
      <c r="G317" s="100"/>
      <c r="H317" s="100"/>
      <c r="I317" s="100"/>
      <c r="J317" s="100"/>
      <c r="K317" s="100"/>
      <c r="L317" s="100"/>
      <c r="M317" s="100"/>
      <c r="N317" s="100"/>
      <c r="O317" s="100"/>
      <c r="P317" s="17"/>
      <c r="Q317" s="126"/>
      <c r="R317" s="145"/>
      <c r="S317" s="145"/>
      <c r="T317" s="145"/>
      <c r="U317" s="145"/>
      <c r="V317" s="146"/>
      <c r="W317" s="94" t="s">
        <v>62</v>
      </c>
      <c r="X317" s="94"/>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
      <c r="AV317" s="1"/>
      <c r="AW317" s="1"/>
      <c r="AX317" s="1"/>
      <c r="AY317" s="1"/>
      <c r="AZ317" s="1"/>
      <c r="BA317" s="1"/>
      <c r="BB317" s="1"/>
      <c r="BC317" s="1"/>
      <c r="BD317" s="1"/>
    </row>
    <row r="318" spans="1:56" ht="2.25" customHeight="1" x14ac:dyDescent="0.2">
      <c r="A318" s="3"/>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
      <c r="AV318" s="1"/>
      <c r="AW318" s="1"/>
      <c r="AX318" s="1"/>
      <c r="AY318" s="1"/>
      <c r="AZ318" s="1"/>
      <c r="BA318" s="1"/>
      <c r="BB318" s="1"/>
      <c r="BC318" s="1"/>
      <c r="BD318" s="1"/>
    </row>
    <row r="319" spans="1:56" ht="15" customHeight="1" x14ac:dyDescent="0.2">
      <c r="A319" s="3"/>
      <c r="B319" s="99" t="s">
        <v>76</v>
      </c>
      <c r="C319" s="100"/>
      <c r="D319" s="100"/>
      <c r="E319" s="100"/>
      <c r="F319" s="100"/>
      <c r="G319" s="100"/>
      <c r="H319" s="100"/>
      <c r="I319" s="100"/>
      <c r="J319" s="100"/>
      <c r="K319" s="100"/>
      <c r="L319" s="100"/>
      <c r="M319" s="100"/>
      <c r="N319" s="100"/>
      <c r="O319" s="100"/>
      <c r="P319" s="17"/>
      <c r="Q319" s="126"/>
      <c r="R319" s="145"/>
      <c r="S319" s="145"/>
      <c r="T319" s="145"/>
      <c r="U319" s="145"/>
      <c r="V319" s="146"/>
      <c r="W319" s="94" t="s">
        <v>62</v>
      </c>
      <c r="X319" s="94"/>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
      <c r="AV319" s="1"/>
      <c r="AW319" s="1"/>
      <c r="AX319" s="1"/>
      <c r="AY319" s="1"/>
      <c r="AZ319" s="1"/>
      <c r="BA319" s="1"/>
      <c r="BB319" s="1"/>
      <c r="BC319" s="1"/>
      <c r="BD319" s="1"/>
    </row>
    <row r="320" spans="1:56" ht="2.25" customHeight="1" x14ac:dyDescent="0.2">
      <c r="A320" s="3"/>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
      <c r="AV320" s="1"/>
      <c r="AW320" s="1"/>
      <c r="AX320" s="1"/>
      <c r="AY320" s="1"/>
      <c r="AZ320" s="1"/>
      <c r="BA320" s="1"/>
      <c r="BB320" s="1"/>
      <c r="BC320" s="1"/>
      <c r="BD320" s="1"/>
    </row>
    <row r="321" spans="1:56" ht="15" customHeight="1" x14ac:dyDescent="0.2">
      <c r="A321" s="3"/>
      <c r="B321" s="99" t="s">
        <v>77</v>
      </c>
      <c r="C321" s="100"/>
      <c r="D321" s="100"/>
      <c r="E321" s="100"/>
      <c r="F321" s="100"/>
      <c r="G321" s="100"/>
      <c r="H321" s="100"/>
      <c r="I321" s="100"/>
      <c r="J321" s="100"/>
      <c r="K321" s="100"/>
      <c r="L321" s="100"/>
      <c r="M321" s="100"/>
      <c r="N321" s="100"/>
      <c r="O321" s="100"/>
      <c r="P321" s="17"/>
      <c r="Q321" s="126"/>
      <c r="R321" s="145"/>
      <c r="S321" s="145"/>
      <c r="T321" s="145"/>
      <c r="U321" s="145"/>
      <c r="V321" s="146"/>
      <c r="W321" s="94" t="s">
        <v>62</v>
      </c>
      <c r="X321" s="94"/>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
      <c r="AV321" s="1"/>
      <c r="AW321" s="1"/>
      <c r="AX321" s="1"/>
      <c r="AY321" s="1"/>
      <c r="AZ321" s="1"/>
      <c r="BA321" s="1"/>
      <c r="BB321" s="1"/>
      <c r="BC321" s="1"/>
      <c r="BD321" s="1"/>
    </row>
    <row r="322" spans="1:56" ht="2.25" customHeight="1" x14ac:dyDescent="0.2">
      <c r="A322" s="3"/>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
      <c r="AV322" s="1"/>
      <c r="AW322" s="1"/>
      <c r="AX322" s="1"/>
      <c r="AY322" s="1"/>
      <c r="AZ322" s="1"/>
      <c r="BA322" s="1"/>
      <c r="BB322" s="1"/>
      <c r="BC322" s="1"/>
      <c r="BD322" s="1"/>
    </row>
    <row r="323" spans="1:56" ht="15" customHeight="1" x14ac:dyDescent="0.2">
      <c r="A323" s="3"/>
      <c r="B323" s="99" t="s">
        <v>78</v>
      </c>
      <c r="C323" s="100"/>
      <c r="D323" s="100"/>
      <c r="E323" s="100"/>
      <c r="F323" s="100"/>
      <c r="G323" s="100"/>
      <c r="H323" s="100"/>
      <c r="I323" s="100"/>
      <c r="J323" s="100"/>
      <c r="K323" s="100"/>
      <c r="L323" s="100"/>
      <c r="M323" s="100"/>
      <c r="N323" s="100"/>
      <c r="O323" s="100"/>
      <c r="P323" s="17"/>
      <c r="Q323" s="126"/>
      <c r="R323" s="145"/>
      <c r="S323" s="145"/>
      <c r="T323" s="145"/>
      <c r="U323" s="145"/>
      <c r="V323" s="146"/>
      <c r="W323" s="94" t="s">
        <v>62</v>
      </c>
      <c r="X323" s="94"/>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
      <c r="AV323" s="1"/>
      <c r="AW323" s="1"/>
      <c r="AX323" s="1"/>
      <c r="AY323" s="1"/>
      <c r="AZ323" s="1"/>
      <c r="BA323" s="1"/>
      <c r="BB323" s="1"/>
      <c r="BC323" s="1"/>
      <c r="BD323" s="1"/>
    </row>
    <row r="324" spans="1:56" ht="2.25" customHeight="1" x14ac:dyDescent="0.2">
      <c r="A324" s="3"/>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
      <c r="AV324" s="1"/>
      <c r="AW324" s="1"/>
      <c r="AX324" s="1"/>
      <c r="AY324" s="1"/>
      <c r="AZ324" s="1"/>
      <c r="BA324" s="1"/>
      <c r="BB324" s="1"/>
      <c r="BC324" s="1"/>
      <c r="BD324" s="1"/>
    </row>
    <row r="325" spans="1:56" ht="15" customHeight="1" x14ac:dyDescent="0.2">
      <c r="A325" s="3"/>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
      <c r="AV325" s="1"/>
      <c r="AW325" s="1"/>
      <c r="AX325" s="1"/>
      <c r="AY325" s="1"/>
      <c r="AZ325" s="1"/>
      <c r="BA325" s="1"/>
      <c r="BB325" s="1"/>
      <c r="BC325" s="1"/>
      <c r="BD325" s="1"/>
    </row>
    <row r="326" spans="1:56" ht="15" customHeight="1" x14ac:dyDescent="0.2">
      <c r="A326" s="3">
        <v>34</v>
      </c>
      <c r="B326" s="108" t="s">
        <v>79</v>
      </c>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c r="AN326" s="100"/>
      <c r="AO326" s="100"/>
      <c r="AP326" s="100"/>
      <c r="AQ326" s="17"/>
      <c r="AR326" s="17"/>
      <c r="AS326" s="17"/>
      <c r="AT326" s="17"/>
      <c r="AU326" s="1"/>
      <c r="AV326" s="1"/>
      <c r="AW326" s="1"/>
      <c r="AX326" s="1"/>
      <c r="AY326" s="1"/>
      <c r="AZ326" s="1"/>
      <c r="BA326" s="1"/>
      <c r="BB326" s="1"/>
      <c r="BC326" s="1"/>
      <c r="BD326" s="1"/>
    </row>
    <row r="327" spans="1:56" ht="2.25" customHeight="1" x14ac:dyDescent="0.2">
      <c r="A327" s="3"/>
      <c r="B327" s="19"/>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7"/>
      <c r="AR327" s="17"/>
      <c r="AS327" s="17"/>
      <c r="AT327" s="17"/>
      <c r="AU327" s="1"/>
      <c r="AV327" s="1"/>
      <c r="AW327" s="1"/>
      <c r="AX327" s="1"/>
      <c r="AY327" s="1"/>
      <c r="AZ327" s="1"/>
      <c r="BA327" s="1"/>
      <c r="BB327" s="1"/>
      <c r="BC327" s="1"/>
      <c r="BD327" s="1"/>
    </row>
    <row r="328" spans="1:56" ht="15" customHeight="1" x14ac:dyDescent="0.2">
      <c r="A328" s="3"/>
      <c r="B328" s="89" t="s">
        <v>65</v>
      </c>
      <c r="C328" s="94"/>
      <c r="D328" s="94"/>
      <c r="E328" s="94"/>
      <c r="F328" s="94"/>
      <c r="G328" s="94"/>
      <c r="H328" s="94"/>
      <c r="I328" s="94"/>
      <c r="J328" s="94"/>
      <c r="K328" s="94"/>
      <c r="L328" s="94"/>
      <c r="M328" s="94"/>
      <c r="N328" s="94"/>
      <c r="O328" s="94"/>
      <c r="P328" s="17"/>
      <c r="Q328" s="126"/>
      <c r="R328" s="145"/>
      <c r="S328" s="145"/>
      <c r="T328" s="145"/>
      <c r="U328" s="145"/>
      <c r="V328" s="146"/>
      <c r="W328" s="94" t="s">
        <v>62</v>
      </c>
      <c r="X328" s="94"/>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
      <c r="AV328" s="1"/>
      <c r="AW328" s="1"/>
      <c r="AX328" s="1"/>
      <c r="AY328" s="1"/>
      <c r="AZ328" s="1"/>
      <c r="BA328" s="1"/>
      <c r="BB328" s="1"/>
      <c r="BC328" s="1"/>
      <c r="BD328" s="1"/>
    </row>
    <row r="329" spans="1:56" ht="2.25" customHeight="1" x14ac:dyDescent="0.2">
      <c r="A329" s="3"/>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
      <c r="AV329" s="1"/>
      <c r="AW329" s="1"/>
      <c r="AX329" s="1"/>
      <c r="AY329" s="1"/>
      <c r="AZ329" s="1"/>
      <c r="BA329" s="1"/>
      <c r="BB329" s="1"/>
      <c r="BC329" s="1"/>
      <c r="BD329" s="1"/>
    </row>
    <row r="330" spans="1:56" ht="15" customHeight="1" x14ac:dyDescent="0.2">
      <c r="A330" s="3"/>
      <c r="B330" s="89" t="s">
        <v>66</v>
      </c>
      <c r="C330" s="94"/>
      <c r="D330" s="94"/>
      <c r="E330" s="94"/>
      <c r="F330" s="94"/>
      <c r="G330" s="94"/>
      <c r="H330" s="94"/>
      <c r="I330" s="94"/>
      <c r="J330" s="94"/>
      <c r="K330" s="94"/>
      <c r="L330" s="94"/>
      <c r="M330" s="94"/>
      <c r="N330" s="94"/>
      <c r="O330" s="94"/>
      <c r="P330" s="17"/>
      <c r="Q330" s="126"/>
      <c r="R330" s="145"/>
      <c r="S330" s="145"/>
      <c r="T330" s="145"/>
      <c r="U330" s="145"/>
      <c r="V330" s="146"/>
      <c r="W330" s="94" t="s">
        <v>62</v>
      </c>
      <c r="X330" s="94"/>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
      <c r="AV330" s="1"/>
      <c r="AW330" s="1"/>
      <c r="AX330" s="1"/>
      <c r="AY330" s="1"/>
      <c r="AZ330" s="1"/>
      <c r="BA330" s="1"/>
      <c r="BB330" s="1"/>
      <c r="BC330" s="1"/>
      <c r="BD330" s="1"/>
    </row>
    <row r="331" spans="1:56" ht="15" customHeight="1" x14ac:dyDescent="0.2">
      <c r="A331" s="3"/>
      <c r="B331" s="22"/>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
      <c r="AV331" s="1"/>
      <c r="AW331" s="1"/>
      <c r="AX331" s="1"/>
      <c r="AY331" s="1"/>
      <c r="AZ331" s="1"/>
      <c r="BA331" s="1"/>
      <c r="BB331" s="1"/>
      <c r="BC331" s="1"/>
      <c r="BD331" s="1"/>
    </row>
    <row r="332" spans="1:56" ht="15" customHeight="1" x14ac:dyDescent="0.2">
      <c r="A332" s="3"/>
      <c r="B332" s="117" t="s">
        <v>104</v>
      </c>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c r="AJ332" s="117"/>
      <c r="AK332" s="117"/>
      <c r="AL332" s="117"/>
      <c r="AM332" s="117"/>
      <c r="AN332" s="117"/>
      <c r="AO332" s="117"/>
      <c r="AP332" s="118"/>
      <c r="AQ332" s="17"/>
      <c r="AR332" s="17"/>
      <c r="AS332" s="17"/>
      <c r="AT332" s="17"/>
      <c r="AU332" s="1"/>
      <c r="AV332" s="1"/>
      <c r="AW332" s="1"/>
      <c r="AX332" s="1"/>
      <c r="AY332" s="1"/>
      <c r="AZ332" s="1"/>
      <c r="BA332" s="1"/>
      <c r="BB332" s="1"/>
      <c r="BC332" s="1"/>
      <c r="BD332" s="1"/>
    </row>
    <row r="333" spans="1:56" ht="15" customHeight="1" x14ac:dyDescent="0.2">
      <c r="A333" s="3"/>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
      <c r="AV333" s="1"/>
      <c r="AW333" s="1"/>
      <c r="AX333" s="1"/>
      <c r="AY333" s="1"/>
      <c r="AZ333" s="1"/>
      <c r="BA333" s="1"/>
      <c r="BB333" s="1"/>
      <c r="BC333" s="1"/>
      <c r="BD333" s="1"/>
    </row>
    <row r="334" spans="1:56" ht="15" customHeight="1" x14ac:dyDescent="0.2">
      <c r="A334" s="3">
        <v>35</v>
      </c>
      <c r="B334" s="147" t="s">
        <v>171</v>
      </c>
      <c r="C334" s="147"/>
      <c r="D334" s="147"/>
      <c r="E334" s="147"/>
      <c r="F334" s="147"/>
      <c r="G334" s="147"/>
      <c r="H334" s="147"/>
      <c r="I334" s="147"/>
      <c r="J334" s="147"/>
      <c r="K334" s="147"/>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7"/>
      <c r="AL334" s="147"/>
      <c r="AM334" s="147"/>
      <c r="AN334" s="147"/>
      <c r="AO334" s="147"/>
      <c r="AP334" s="147"/>
      <c r="AQ334" s="17"/>
      <c r="AR334" s="17"/>
      <c r="AS334" s="17"/>
      <c r="AT334" s="17"/>
      <c r="AU334" s="1"/>
      <c r="AV334" s="1"/>
      <c r="AW334" s="1"/>
      <c r="AX334" s="1"/>
      <c r="AY334" s="1"/>
      <c r="AZ334" s="1"/>
      <c r="BA334" s="1"/>
      <c r="BB334" s="1"/>
      <c r="BC334" s="1"/>
      <c r="BD334" s="1"/>
    </row>
    <row r="335" spans="1:56" ht="27.75" customHeight="1" x14ac:dyDescent="0.2">
      <c r="A335" s="17"/>
      <c r="B335" s="143" t="s">
        <v>203</v>
      </c>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7"/>
      <c r="AR335" s="17"/>
      <c r="AS335" s="17"/>
      <c r="AT335" s="17"/>
      <c r="AU335" s="1"/>
      <c r="AV335" s="1"/>
      <c r="AW335" s="1"/>
      <c r="AX335" s="1"/>
      <c r="AY335" s="1"/>
      <c r="AZ335" s="1"/>
      <c r="BA335" s="1"/>
      <c r="BB335" s="1"/>
      <c r="BC335" s="1"/>
      <c r="BD335" s="1"/>
    </row>
    <row r="336" spans="1:56" ht="2.25" customHeight="1" x14ac:dyDescent="0.2">
      <c r="A336" s="56"/>
      <c r="B336" s="59"/>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6"/>
      <c r="AR336" s="56"/>
      <c r="AS336" s="56"/>
      <c r="AT336" s="56"/>
      <c r="AU336" s="1"/>
      <c r="AV336" s="1"/>
      <c r="AW336" s="1"/>
      <c r="AX336" s="1"/>
      <c r="AY336" s="1"/>
      <c r="AZ336" s="1"/>
      <c r="BA336" s="1"/>
      <c r="BB336" s="1"/>
      <c r="BC336" s="1"/>
      <c r="BD336" s="1"/>
    </row>
    <row r="337" spans="1:56" ht="30" customHeight="1" x14ac:dyDescent="0.2">
      <c r="A337" s="3"/>
      <c r="B337" s="17"/>
      <c r="C337" s="17"/>
      <c r="D337" s="17"/>
      <c r="E337" s="17"/>
      <c r="F337" s="17"/>
      <c r="G337" s="17"/>
      <c r="H337" s="17"/>
      <c r="I337" s="138" t="s">
        <v>68</v>
      </c>
      <c r="J337" s="138"/>
      <c r="K337" s="138"/>
      <c r="L337" s="138"/>
      <c r="M337" s="138"/>
      <c r="N337" s="138"/>
      <c r="O337" s="138"/>
      <c r="P337" s="138"/>
      <c r="Q337" s="17"/>
      <c r="R337" s="6" t="s">
        <v>69</v>
      </c>
      <c r="S337" s="6"/>
      <c r="T337" s="6"/>
      <c r="U337" s="6"/>
      <c r="V337" s="144" t="s">
        <v>70</v>
      </c>
      <c r="W337" s="144"/>
      <c r="X337" s="144"/>
      <c r="Y337" s="144"/>
      <c r="Z337" s="144"/>
      <c r="AA337" s="144"/>
      <c r="AB337" s="144"/>
      <c r="AC337" s="144"/>
      <c r="AD337" s="144"/>
      <c r="AE337" s="144"/>
      <c r="AF337" s="144"/>
      <c r="AG337" s="138" t="s">
        <v>80</v>
      </c>
      <c r="AH337" s="138"/>
      <c r="AI337" s="138"/>
      <c r="AJ337" s="138"/>
      <c r="AK337" s="138"/>
      <c r="AL337" s="138"/>
      <c r="AM337" s="138"/>
      <c r="AN337" s="138"/>
      <c r="AO337" s="94"/>
      <c r="AP337" s="94"/>
      <c r="AQ337" s="17"/>
      <c r="AR337" s="17"/>
      <c r="AS337" s="17"/>
      <c r="AT337" s="17"/>
      <c r="AU337" s="1"/>
      <c r="AV337" s="1"/>
      <c r="AW337" s="1"/>
      <c r="AX337" s="1"/>
      <c r="AY337" s="1"/>
      <c r="AZ337" s="1"/>
      <c r="BA337" s="1"/>
      <c r="BB337" s="1"/>
      <c r="BC337" s="1"/>
      <c r="BD337" s="1"/>
    </row>
    <row r="338" spans="1:56" ht="15" customHeight="1" x14ac:dyDescent="0.2">
      <c r="A338" s="3"/>
      <c r="B338" s="17"/>
      <c r="C338" s="17"/>
      <c r="D338" s="17"/>
      <c r="E338" s="17"/>
      <c r="F338" s="17"/>
      <c r="G338" s="17"/>
      <c r="H338" s="17"/>
      <c r="I338" s="17"/>
      <c r="J338" s="17"/>
      <c r="K338" s="17"/>
      <c r="L338" s="17"/>
      <c r="M338" s="17"/>
      <c r="N338" s="17"/>
      <c r="O338" s="17"/>
      <c r="P338" s="17"/>
      <c r="Q338" s="17"/>
      <c r="R338" s="6"/>
      <c r="S338" s="6"/>
      <c r="T338" s="6"/>
      <c r="U338" s="6"/>
      <c r="V338" s="7"/>
      <c r="W338" s="7"/>
      <c r="X338" s="7"/>
      <c r="Y338" s="7"/>
      <c r="Z338" s="7"/>
      <c r="AA338" s="7"/>
      <c r="AB338" s="7"/>
      <c r="AC338" s="7"/>
      <c r="AD338" s="7"/>
      <c r="AE338" s="7"/>
      <c r="AF338" s="7"/>
      <c r="AG338" s="17"/>
      <c r="AH338" s="17"/>
      <c r="AI338" s="17"/>
      <c r="AJ338" s="17"/>
      <c r="AK338" s="17"/>
      <c r="AL338" s="17"/>
      <c r="AM338" s="17"/>
      <c r="AN338" s="17"/>
      <c r="AO338" s="17"/>
      <c r="AP338" s="17"/>
      <c r="AQ338" s="17"/>
      <c r="AR338" s="17"/>
      <c r="AS338" s="17"/>
      <c r="AT338" s="17"/>
      <c r="AU338" s="1"/>
      <c r="AV338" s="1"/>
      <c r="AW338" s="1"/>
      <c r="AX338" s="1"/>
      <c r="AY338" s="1"/>
      <c r="AZ338" s="1"/>
      <c r="BA338" s="1"/>
      <c r="BB338" s="1"/>
      <c r="BC338" s="1"/>
      <c r="BD338" s="1"/>
    </row>
    <row r="339" spans="1:56" ht="15" customHeight="1" x14ac:dyDescent="0.2">
      <c r="A339" s="3"/>
      <c r="B339" s="89" t="s">
        <v>172</v>
      </c>
      <c r="C339" s="89"/>
      <c r="D339" s="89"/>
      <c r="E339" s="89"/>
      <c r="F339" s="89"/>
      <c r="G339" s="89"/>
      <c r="H339" s="132"/>
      <c r="I339" s="126"/>
      <c r="J339" s="127"/>
      <c r="K339" s="127"/>
      <c r="L339" s="127"/>
      <c r="M339" s="127"/>
      <c r="N339" s="128"/>
      <c r="O339" s="133" t="s">
        <v>62</v>
      </c>
      <c r="P339" s="94"/>
      <c r="Q339" s="54"/>
      <c r="R339" s="134"/>
      <c r="S339" s="135"/>
      <c r="T339" s="135"/>
      <c r="U339" s="136"/>
      <c r="V339" s="17"/>
      <c r="W339" s="17"/>
      <c r="X339" s="17"/>
      <c r="Y339" s="95">
        <f>IF(R339=0,I339,IF(R339&lt;1920,I339*0.7,IF(R339&lt;1970,I339*0.9,I339)))</f>
        <v>0</v>
      </c>
      <c r="Z339" s="96"/>
      <c r="AA339" s="96"/>
      <c r="AB339" s="96"/>
      <c r="AC339" s="96"/>
      <c r="AD339" s="97"/>
      <c r="AE339" s="133" t="s">
        <v>62</v>
      </c>
      <c r="AF339" s="94"/>
      <c r="AG339" s="114"/>
      <c r="AH339" s="115"/>
      <c r="AI339" s="115"/>
      <c r="AJ339" s="115"/>
      <c r="AK339" s="115"/>
      <c r="AL339" s="115"/>
      <c r="AM339" s="115"/>
      <c r="AN339" s="116"/>
      <c r="AO339" s="94" t="s">
        <v>54</v>
      </c>
      <c r="AP339" s="94"/>
      <c r="AQ339" s="17"/>
      <c r="AR339" s="17"/>
      <c r="AS339" s="17"/>
      <c r="AT339" s="17"/>
      <c r="AU339" s="1"/>
      <c r="AV339" s="1"/>
      <c r="AW339" s="1"/>
      <c r="AX339" s="1"/>
      <c r="AY339" s="1"/>
      <c r="AZ339" s="1"/>
      <c r="BA339" s="1"/>
      <c r="BB339" s="1"/>
      <c r="BC339" s="1"/>
      <c r="BD339" s="1"/>
    </row>
    <row r="340" spans="1:56" ht="2.25" customHeight="1" x14ac:dyDescent="0.2">
      <c r="A340" s="3"/>
      <c r="B340" s="17"/>
      <c r="C340" s="17"/>
      <c r="D340" s="17"/>
      <c r="E340" s="17"/>
      <c r="F340" s="17"/>
      <c r="G340" s="17"/>
      <c r="H340" s="17"/>
      <c r="I340" s="54"/>
      <c r="J340" s="54"/>
      <c r="K340" s="54"/>
      <c r="L340" s="54"/>
      <c r="M340" s="54"/>
      <c r="N340" s="54"/>
      <c r="O340" s="54"/>
      <c r="P340" s="54"/>
      <c r="Q340" s="54"/>
      <c r="R340" s="54"/>
      <c r="S340" s="54"/>
      <c r="T340" s="54"/>
      <c r="U340" s="54"/>
      <c r="V340" s="17"/>
      <c r="W340" s="17"/>
      <c r="X340" s="17"/>
      <c r="Y340" s="131"/>
      <c r="Z340" s="131"/>
      <c r="AA340" s="131"/>
      <c r="AB340" s="131"/>
      <c r="AC340" s="131"/>
      <c r="AD340" s="131"/>
      <c r="AE340" s="17"/>
      <c r="AF340" s="17"/>
      <c r="AG340" s="54"/>
      <c r="AH340" s="54"/>
      <c r="AI340" s="54"/>
      <c r="AJ340" s="54"/>
      <c r="AK340" s="54"/>
      <c r="AL340" s="54"/>
      <c r="AM340" s="54"/>
      <c r="AN340" s="54"/>
      <c r="AO340" s="17"/>
      <c r="AP340" s="17"/>
      <c r="AQ340" s="17"/>
      <c r="AR340" s="17"/>
      <c r="AS340" s="17"/>
      <c r="AT340" s="17"/>
      <c r="AU340" s="1"/>
      <c r="AV340" s="1"/>
      <c r="AW340" s="1"/>
      <c r="AX340" s="1"/>
      <c r="AY340" s="1"/>
      <c r="AZ340" s="1"/>
      <c r="BA340" s="1"/>
      <c r="BB340" s="1"/>
      <c r="BC340" s="1"/>
      <c r="BD340" s="1"/>
    </row>
    <row r="341" spans="1:56" ht="15" customHeight="1" x14ac:dyDescent="0.2">
      <c r="A341" s="3"/>
      <c r="B341" s="89" t="s">
        <v>81</v>
      </c>
      <c r="C341" s="89"/>
      <c r="D341" s="89"/>
      <c r="E341" s="89"/>
      <c r="F341" s="89"/>
      <c r="G341" s="89"/>
      <c r="H341" s="132"/>
      <c r="I341" s="126"/>
      <c r="J341" s="127"/>
      <c r="K341" s="127"/>
      <c r="L341" s="127"/>
      <c r="M341" s="127"/>
      <c r="N341" s="128"/>
      <c r="O341" s="94" t="s">
        <v>62</v>
      </c>
      <c r="P341" s="94"/>
      <c r="Q341" s="54"/>
      <c r="R341" s="134"/>
      <c r="S341" s="135"/>
      <c r="T341" s="135"/>
      <c r="U341" s="136"/>
      <c r="V341" s="17"/>
      <c r="W341" s="17"/>
      <c r="X341" s="17"/>
      <c r="Y341" s="95">
        <f>IF(R341=0,I341,IF(R341&lt;1920,I341*0.7,IF(R341&lt;1970,I341*0.9,I341)))</f>
        <v>0</v>
      </c>
      <c r="Z341" s="96"/>
      <c r="AA341" s="96"/>
      <c r="AB341" s="96"/>
      <c r="AC341" s="96"/>
      <c r="AD341" s="97"/>
      <c r="AE341" s="133" t="s">
        <v>62</v>
      </c>
      <c r="AF341" s="94"/>
      <c r="AG341" s="122">
        <f>IF(Y341&lt;&gt;0,(Y341/SUM(Y339,Y341)*AG339),0)</f>
        <v>0</v>
      </c>
      <c r="AH341" s="123"/>
      <c r="AI341" s="123"/>
      <c r="AJ341" s="123"/>
      <c r="AK341" s="123"/>
      <c r="AL341" s="123"/>
      <c r="AM341" s="123"/>
      <c r="AN341" s="124"/>
      <c r="AO341" s="94" t="s">
        <v>54</v>
      </c>
      <c r="AP341" s="94"/>
      <c r="AQ341" s="17"/>
      <c r="AR341" s="17"/>
      <c r="AS341" s="17"/>
      <c r="AT341" s="17"/>
      <c r="AU341" s="1"/>
      <c r="AV341" s="1"/>
      <c r="AW341" s="1"/>
      <c r="AX341" s="1"/>
      <c r="AY341" s="1"/>
      <c r="AZ341" s="1"/>
      <c r="BA341" s="1"/>
      <c r="BB341" s="1"/>
      <c r="BC341" s="1"/>
      <c r="BD341" s="1"/>
    </row>
    <row r="342" spans="1:56" ht="15" customHeight="1" x14ac:dyDescent="0.2">
      <c r="A342" s="3"/>
      <c r="B342" s="16"/>
      <c r="C342" s="16"/>
      <c r="D342" s="16"/>
      <c r="E342" s="16"/>
      <c r="F342" s="16"/>
      <c r="G342" s="16"/>
      <c r="H342" s="44"/>
      <c r="I342" s="9"/>
      <c r="J342" s="9"/>
      <c r="K342" s="9"/>
      <c r="L342" s="9"/>
      <c r="M342" s="9"/>
      <c r="N342" s="9"/>
      <c r="O342" s="24"/>
      <c r="P342" s="24"/>
      <c r="Q342" s="24"/>
      <c r="R342" s="10"/>
      <c r="S342" s="10"/>
      <c r="T342" s="10"/>
      <c r="U342" s="10"/>
      <c r="V342" s="24"/>
      <c r="W342" s="24"/>
      <c r="X342" s="24"/>
      <c r="Y342" s="11"/>
      <c r="Z342" s="11"/>
      <c r="AA342" s="11"/>
      <c r="AB342" s="11"/>
      <c r="AC342" s="11"/>
      <c r="AD342" s="11"/>
      <c r="AE342" s="24"/>
      <c r="AF342" s="24"/>
      <c r="AG342" s="12"/>
      <c r="AH342" s="12"/>
      <c r="AI342" s="12"/>
      <c r="AJ342" s="12"/>
      <c r="AK342" s="12"/>
      <c r="AL342" s="12"/>
      <c r="AM342" s="12"/>
      <c r="AN342" s="12"/>
      <c r="AO342" s="17"/>
      <c r="AP342" s="17"/>
      <c r="AQ342" s="17"/>
      <c r="AR342" s="17"/>
      <c r="AS342" s="17"/>
      <c r="AT342" s="17"/>
      <c r="AU342" s="1"/>
      <c r="AV342" s="1"/>
      <c r="AW342" s="1"/>
      <c r="AX342" s="1"/>
      <c r="AY342" s="1"/>
      <c r="AZ342" s="1"/>
      <c r="BA342" s="1"/>
      <c r="BB342" s="1"/>
      <c r="BC342" s="1"/>
      <c r="BD342" s="1"/>
    </row>
    <row r="343" spans="1:56" ht="15" customHeight="1" x14ac:dyDescent="0.2">
      <c r="A343" s="3">
        <v>36</v>
      </c>
      <c r="B343" s="137" t="s">
        <v>173</v>
      </c>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c r="AQ343" s="17"/>
      <c r="AR343" s="17"/>
      <c r="AS343" s="17"/>
      <c r="AT343" s="17"/>
      <c r="AU343" s="1"/>
      <c r="AV343" s="1"/>
      <c r="AW343" s="1"/>
      <c r="AX343" s="1"/>
      <c r="AY343" s="1"/>
      <c r="AZ343" s="1"/>
      <c r="BA343" s="1"/>
      <c r="BB343" s="1"/>
      <c r="BC343" s="1"/>
      <c r="BD343" s="1"/>
    </row>
    <row r="344" spans="1:56" ht="15" customHeight="1" x14ac:dyDescent="0.2">
      <c r="A344" s="3"/>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09"/>
      <c r="AP344" s="109"/>
      <c r="AQ344" s="17"/>
      <c r="AR344" s="17"/>
      <c r="AS344" s="17"/>
      <c r="AT344" s="17"/>
      <c r="AU344" s="1"/>
      <c r="AV344" s="1"/>
      <c r="AW344" s="1"/>
      <c r="AX344" s="1"/>
      <c r="AY344" s="1"/>
      <c r="AZ344" s="1"/>
      <c r="BA344" s="1"/>
      <c r="BB344" s="1"/>
      <c r="BC344" s="1"/>
      <c r="BD344" s="1"/>
    </row>
    <row r="345" spans="1:56" ht="2.25" customHeight="1" x14ac:dyDescent="0.2">
      <c r="A345" s="3"/>
      <c r="B345" s="17"/>
      <c r="C345" s="17"/>
      <c r="D345" s="17"/>
      <c r="E345" s="17"/>
      <c r="F345" s="17"/>
      <c r="G345" s="17"/>
      <c r="H345" s="17"/>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17"/>
      <c r="AG345" s="17"/>
      <c r="AH345" s="17"/>
      <c r="AI345" s="17"/>
      <c r="AJ345" s="17"/>
      <c r="AK345" s="17"/>
      <c r="AL345" s="17"/>
      <c r="AM345" s="17"/>
      <c r="AN345" s="17"/>
      <c r="AO345" s="17"/>
      <c r="AP345" s="17"/>
      <c r="AQ345" s="17"/>
      <c r="AR345" s="17"/>
      <c r="AS345" s="17"/>
      <c r="AT345" s="17"/>
      <c r="AU345" s="1"/>
      <c r="AV345" s="1"/>
      <c r="AW345" s="1"/>
      <c r="AX345" s="1"/>
      <c r="AY345" s="1"/>
      <c r="AZ345" s="1"/>
      <c r="BA345" s="1"/>
      <c r="BB345" s="1"/>
      <c r="BC345" s="1"/>
      <c r="BD345" s="1"/>
    </row>
    <row r="346" spans="1:56" ht="15" customHeight="1" x14ac:dyDescent="0.2">
      <c r="A346" s="3"/>
      <c r="B346" s="17"/>
      <c r="C346" s="17"/>
      <c r="D346" s="17"/>
      <c r="E346" s="17"/>
      <c r="F346" s="17"/>
      <c r="G346" s="17"/>
      <c r="H346" s="17"/>
      <c r="I346" s="139" t="s">
        <v>68</v>
      </c>
      <c r="J346" s="140"/>
      <c r="K346" s="140"/>
      <c r="L346" s="140"/>
      <c r="M346" s="140"/>
      <c r="N346" s="140"/>
      <c r="O346" s="140"/>
      <c r="P346" s="140"/>
      <c r="Q346" s="24"/>
      <c r="R346" s="141" t="s">
        <v>69</v>
      </c>
      <c r="S346" s="140"/>
      <c r="T346" s="140"/>
      <c r="U346" s="140"/>
      <c r="V346" s="21"/>
      <c r="W346" s="139" t="s">
        <v>70</v>
      </c>
      <c r="X346" s="142"/>
      <c r="Y346" s="142"/>
      <c r="Z346" s="142"/>
      <c r="AA346" s="142"/>
      <c r="AB346" s="142"/>
      <c r="AC346" s="142"/>
      <c r="AD346" s="142"/>
      <c r="AE346" s="142"/>
      <c r="AF346" s="140"/>
      <c r="AG346" s="140"/>
      <c r="AH346" s="17"/>
      <c r="AI346" s="13"/>
      <c r="AJ346" s="18"/>
      <c r="AK346" s="18"/>
      <c r="AL346" s="18"/>
      <c r="AM346" s="18"/>
      <c r="AN346" s="18"/>
      <c r="AO346" s="18"/>
      <c r="AP346" s="18"/>
      <c r="AQ346" s="18"/>
      <c r="AR346" s="17"/>
      <c r="AS346" s="17"/>
      <c r="AT346" s="17"/>
      <c r="AU346" s="1"/>
      <c r="AV346" s="1"/>
      <c r="AW346" s="1"/>
      <c r="AX346" s="1"/>
      <c r="AY346" s="1"/>
      <c r="AZ346" s="1"/>
      <c r="BA346" s="1"/>
      <c r="BB346" s="1"/>
      <c r="BC346" s="1"/>
      <c r="BD346" s="1"/>
    </row>
    <row r="347" spans="1:56" ht="15" customHeight="1" x14ac:dyDescent="0.2">
      <c r="A347" s="3"/>
      <c r="B347" s="17"/>
      <c r="C347" s="17"/>
      <c r="D347" s="17"/>
      <c r="E347" s="17"/>
      <c r="F347" s="17"/>
      <c r="G347" s="17"/>
      <c r="H347" s="17"/>
      <c r="I347" s="140"/>
      <c r="J347" s="140"/>
      <c r="K347" s="140"/>
      <c r="L347" s="140"/>
      <c r="M347" s="140"/>
      <c r="N347" s="140"/>
      <c r="O347" s="140"/>
      <c r="P347" s="140"/>
      <c r="Q347" s="24"/>
      <c r="R347" s="140"/>
      <c r="S347" s="140"/>
      <c r="T347" s="140"/>
      <c r="U347" s="140"/>
      <c r="V347" s="21"/>
      <c r="W347" s="142"/>
      <c r="X347" s="142"/>
      <c r="Y347" s="142"/>
      <c r="Z347" s="142"/>
      <c r="AA347" s="142"/>
      <c r="AB347" s="142"/>
      <c r="AC347" s="142"/>
      <c r="AD347" s="142"/>
      <c r="AE347" s="142"/>
      <c r="AF347" s="140"/>
      <c r="AG347" s="140"/>
      <c r="AH347" s="17"/>
      <c r="AI347" s="18"/>
      <c r="AJ347" s="18"/>
      <c r="AK347" s="18"/>
      <c r="AL347" s="18"/>
      <c r="AM347" s="18"/>
      <c r="AN347" s="18"/>
      <c r="AO347" s="18"/>
      <c r="AP347" s="18"/>
      <c r="AQ347" s="18"/>
      <c r="AR347" s="17"/>
      <c r="AS347" s="17"/>
      <c r="AT347" s="17"/>
      <c r="AU347" s="1"/>
      <c r="AV347" s="1"/>
      <c r="AW347" s="1"/>
      <c r="AX347" s="1"/>
      <c r="AY347" s="1"/>
      <c r="AZ347" s="1"/>
      <c r="BA347" s="1"/>
      <c r="BB347" s="1"/>
      <c r="BC347" s="1"/>
      <c r="BD347" s="1"/>
    </row>
    <row r="348" spans="1:56" ht="2.25" customHeight="1" x14ac:dyDescent="0.2">
      <c r="A348" s="3"/>
      <c r="B348" s="17"/>
      <c r="C348" s="17"/>
      <c r="D348" s="17"/>
      <c r="E348" s="17"/>
      <c r="F348" s="17"/>
      <c r="G348" s="17"/>
      <c r="H348" s="17"/>
      <c r="I348" s="17"/>
      <c r="J348" s="17"/>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17"/>
      <c r="AI348" s="17"/>
      <c r="AJ348" s="17"/>
      <c r="AK348" s="17"/>
      <c r="AL348" s="17"/>
      <c r="AM348" s="17"/>
      <c r="AN348" s="17"/>
      <c r="AO348" s="17"/>
      <c r="AP348" s="17"/>
      <c r="AQ348" s="17"/>
      <c r="AR348" s="17"/>
      <c r="AS348" s="17"/>
      <c r="AT348" s="17"/>
      <c r="AU348" s="1"/>
      <c r="AV348" s="1"/>
      <c r="AW348" s="1"/>
      <c r="AX348" s="1"/>
      <c r="AY348" s="1"/>
      <c r="AZ348" s="1"/>
      <c r="BA348" s="1"/>
      <c r="BB348" s="1"/>
      <c r="BC348" s="1"/>
      <c r="BD348" s="1"/>
    </row>
    <row r="349" spans="1:56" ht="15" customHeight="1" x14ac:dyDescent="0.2">
      <c r="A349" s="3"/>
      <c r="B349" s="89" t="s">
        <v>172</v>
      </c>
      <c r="C349" s="89"/>
      <c r="D349" s="89"/>
      <c r="E349" s="89"/>
      <c r="F349" s="89"/>
      <c r="G349" s="89"/>
      <c r="H349" s="132"/>
      <c r="I349" s="126"/>
      <c r="J349" s="127"/>
      <c r="K349" s="127"/>
      <c r="L349" s="127"/>
      <c r="M349" s="127"/>
      <c r="N349" s="128"/>
      <c r="O349" s="112" t="s">
        <v>62</v>
      </c>
      <c r="P349" s="112"/>
      <c r="Q349" s="24"/>
      <c r="R349" s="134"/>
      <c r="S349" s="135"/>
      <c r="T349" s="135"/>
      <c r="U349" s="136"/>
      <c r="V349" s="17"/>
      <c r="W349" s="24"/>
      <c r="X349" s="24"/>
      <c r="Y349" s="24"/>
      <c r="Z349" s="95">
        <f>IF(R349=0,I349,IF(R349&lt;1920,I349*0.7,IF(R349&lt;1970,I349*0.9,I349)))</f>
        <v>0</v>
      </c>
      <c r="AA349" s="96"/>
      <c r="AB349" s="96"/>
      <c r="AC349" s="96"/>
      <c r="AD349" s="96"/>
      <c r="AE349" s="97"/>
      <c r="AF349" s="112" t="s">
        <v>62</v>
      </c>
      <c r="AG349" s="112"/>
      <c r="AH349" s="17"/>
      <c r="AI349" s="17"/>
      <c r="AJ349" s="17"/>
      <c r="AK349" s="17"/>
      <c r="AL349" s="17"/>
      <c r="AM349" s="17"/>
      <c r="AN349" s="17"/>
      <c r="AO349" s="17"/>
      <c r="AP349" s="17"/>
      <c r="AQ349" s="17"/>
      <c r="AR349" s="17"/>
      <c r="AS349" s="17"/>
      <c r="AT349" s="17"/>
      <c r="AU349" s="1"/>
      <c r="AV349" s="1"/>
      <c r="AW349" s="1"/>
      <c r="AX349" s="1"/>
      <c r="AY349" s="1"/>
      <c r="AZ349" s="1"/>
      <c r="BA349" s="1"/>
      <c r="BB349" s="1"/>
      <c r="BC349" s="1"/>
      <c r="BD349" s="1"/>
    </row>
    <row r="350" spans="1:56" ht="2.25" customHeight="1" x14ac:dyDescent="0.2">
      <c r="A350" s="3"/>
      <c r="B350" s="17"/>
      <c r="C350" s="17"/>
      <c r="D350" s="17"/>
      <c r="E350" s="17"/>
      <c r="F350" s="17"/>
      <c r="G350" s="17"/>
      <c r="H350" s="17"/>
      <c r="I350" s="17"/>
      <c r="J350" s="17"/>
      <c r="K350" s="24"/>
      <c r="L350" s="24"/>
      <c r="M350" s="24"/>
      <c r="N350" s="24"/>
      <c r="O350" s="24"/>
      <c r="P350" s="24"/>
      <c r="Q350" s="24"/>
      <c r="R350" s="24"/>
      <c r="S350" s="24"/>
      <c r="T350" s="24"/>
      <c r="U350" s="24"/>
      <c r="V350" s="24"/>
      <c r="W350" s="24"/>
      <c r="X350" s="24"/>
      <c r="Y350" s="17"/>
      <c r="Z350" s="17"/>
      <c r="AA350" s="17"/>
      <c r="AB350" s="17"/>
      <c r="AC350" s="17"/>
      <c r="AD350" s="17"/>
      <c r="AE350" s="24"/>
      <c r="AF350" s="24"/>
      <c r="AG350" s="24"/>
      <c r="AH350" s="17"/>
      <c r="AI350" s="17"/>
      <c r="AJ350" s="17"/>
      <c r="AK350" s="17"/>
      <c r="AL350" s="17"/>
      <c r="AM350" s="17"/>
      <c r="AN350" s="17"/>
      <c r="AO350" s="17"/>
      <c r="AP350" s="17"/>
      <c r="AQ350" s="17"/>
      <c r="AR350" s="17"/>
      <c r="AS350" s="17"/>
      <c r="AT350" s="17"/>
      <c r="AU350" s="1"/>
      <c r="AV350" s="1"/>
      <c r="AW350" s="1"/>
      <c r="AX350" s="1"/>
      <c r="AY350" s="1"/>
      <c r="AZ350" s="1"/>
      <c r="BA350" s="1"/>
      <c r="BB350" s="1"/>
      <c r="BC350" s="1"/>
      <c r="BD350" s="1"/>
    </row>
    <row r="351" spans="1:56" ht="15" customHeight="1" x14ac:dyDescent="0.2">
      <c r="A351" s="3"/>
      <c r="B351" s="89" t="s">
        <v>81</v>
      </c>
      <c r="C351" s="89"/>
      <c r="D351" s="89"/>
      <c r="E351" s="89"/>
      <c r="F351" s="89"/>
      <c r="G351" s="89"/>
      <c r="H351" s="132"/>
      <c r="I351" s="126"/>
      <c r="J351" s="127"/>
      <c r="K351" s="127"/>
      <c r="L351" s="127"/>
      <c r="M351" s="127"/>
      <c r="N351" s="128"/>
      <c r="O351" s="112" t="s">
        <v>62</v>
      </c>
      <c r="P351" s="112"/>
      <c r="Q351" s="24"/>
      <c r="R351" s="134"/>
      <c r="S351" s="135"/>
      <c r="T351" s="135"/>
      <c r="U351" s="136"/>
      <c r="V351" s="17"/>
      <c r="W351" s="24"/>
      <c r="X351" s="24"/>
      <c r="Y351" s="17"/>
      <c r="Z351" s="95">
        <f>IF(R351=0,I351,IF(R351&lt;1920,I351*0.7,IF(R351&lt;1970,I351*0.9,I351)))</f>
        <v>0</v>
      </c>
      <c r="AA351" s="96"/>
      <c r="AB351" s="96"/>
      <c r="AC351" s="96"/>
      <c r="AD351" s="96"/>
      <c r="AE351" s="97"/>
      <c r="AF351" s="112" t="s">
        <v>62</v>
      </c>
      <c r="AG351" s="112"/>
      <c r="AH351" s="17"/>
      <c r="AI351" s="17"/>
      <c r="AJ351" s="17"/>
      <c r="AK351" s="17"/>
      <c r="AL351" s="17"/>
      <c r="AM351" s="17"/>
      <c r="AN351" s="17"/>
      <c r="AO351" s="17"/>
      <c r="AP351" s="17"/>
      <c r="AQ351" s="17"/>
      <c r="AR351" s="17"/>
      <c r="AS351" s="17"/>
      <c r="AT351" s="17"/>
      <c r="AU351" s="1"/>
      <c r="AV351" s="1"/>
      <c r="AW351" s="1"/>
      <c r="AX351" s="1"/>
      <c r="AY351" s="1"/>
      <c r="AZ351" s="1"/>
      <c r="BA351" s="1"/>
      <c r="BB351" s="1"/>
      <c r="BC351" s="1"/>
      <c r="BD351" s="1"/>
    </row>
    <row r="352" spans="1:56" ht="15" customHeight="1" x14ac:dyDescent="0.2">
      <c r="A352" s="3"/>
      <c r="B352" s="17"/>
      <c r="C352" s="17"/>
      <c r="D352" s="17"/>
      <c r="E352" s="17"/>
      <c r="F352" s="17"/>
      <c r="G352" s="17"/>
      <c r="H352" s="17"/>
      <c r="I352" s="17"/>
      <c r="J352" s="17"/>
      <c r="K352" s="24"/>
      <c r="L352" s="24"/>
      <c r="M352" s="24"/>
      <c r="N352" s="24"/>
      <c r="O352" s="24"/>
      <c r="P352" s="24"/>
      <c r="Q352" s="24"/>
      <c r="R352" s="24"/>
      <c r="S352" s="24"/>
      <c r="T352" s="24"/>
      <c r="U352" s="24"/>
      <c r="V352" s="24"/>
      <c r="W352" s="24"/>
      <c r="X352" s="24"/>
      <c r="Y352" s="17"/>
      <c r="Z352" s="17"/>
      <c r="AA352" s="17"/>
      <c r="AB352" s="17"/>
      <c r="AC352" s="17"/>
      <c r="AD352" s="17"/>
      <c r="AE352" s="24"/>
      <c r="AF352" s="24"/>
      <c r="AG352" s="24"/>
      <c r="AH352" s="17"/>
      <c r="AI352" s="17"/>
      <c r="AJ352" s="17"/>
      <c r="AK352" s="17"/>
      <c r="AL352" s="17"/>
      <c r="AM352" s="17"/>
      <c r="AN352" s="17"/>
      <c r="AO352" s="17"/>
      <c r="AP352" s="17"/>
      <c r="AQ352" s="17"/>
      <c r="AR352" s="17"/>
      <c r="AS352" s="17"/>
      <c r="AT352" s="17"/>
      <c r="AU352" s="1"/>
      <c r="AV352" s="1"/>
      <c r="AW352" s="1"/>
      <c r="AX352" s="1"/>
      <c r="AY352" s="1"/>
      <c r="AZ352" s="1"/>
      <c r="BA352" s="1"/>
      <c r="BB352" s="1"/>
      <c r="BC352" s="1"/>
      <c r="BD352" s="1"/>
    </row>
    <row r="353" spans="1:56" ht="15" customHeight="1" x14ac:dyDescent="0.2">
      <c r="A353" s="3">
        <v>37</v>
      </c>
      <c r="B353" s="119" t="s">
        <v>174</v>
      </c>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7"/>
      <c r="AR353" s="17"/>
      <c r="AS353" s="17"/>
      <c r="AT353" s="17"/>
      <c r="AU353" s="1"/>
      <c r="AV353" s="1"/>
      <c r="AW353" s="1"/>
      <c r="AX353" s="1"/>
      <c r="AY353" s="1"/>
      <c r="AZ353" s="1"/>
      <c r="BA353" s="1"/>
      <c r="BB353" s="1"/>
      <c r="BC353" s="1"/>
      <c r="BD353" s="1"/>
    </row>
    <row r="354" spans="1:56" ht="15" customHeight="1" x14ac:dyDescent="0.2">
      <c r="A354" s="3"/>
      <c r="B354" s="21"/>
      <c r="C354" s="21"/>
      <c r="D354" s="21"/>
      <c r="E354" s="21"/>
      <c r="F354" s="21"/>
      <c r="G354" s="21"/>
      <c r="H354" s="8"/>
      <c r="I354" s="9"/>
      <c r="J354" s="9"/>
      <c r="K354" s="9"/>
      <c r="L354" s="9"/>
      <c r="M354" s="9"/>
      <c r="N354" s="9"/>
      <c r="O354" s="17"/>
      <c r="P354" s="17"/>
      <c r="Q354" s="17"/>
      <c r="R354" s="10"/>
      <c r="S354" s="10"/>
      <c r="T354" s="10"/>
      <c r="U354" s="10"/>
      <c r="V354" s="17"/>
      <c r="W354" s="17"/>
      <c r="X354" s="17"/>
      <c r="Y354" s="11"/>
      <c r="Z354" s="11"/>
      <c r="AA354" s="11"/>
      <c r="AB354" s="11"/>
      <c r="AC354" s="11"/>
      <c r="AD354" s="11"/>
      <c r="AE354" s="24"/>
      <c r="AF354" s="24"/>
      <c r="AG354" s="12"/>
      <c r="AH354" s="12"/>
      <c r="AI354" s="12"/>
      <c r="AJ354" s="12"/>
      <c r="AK354" s="12"/>
      <c r="AL354" s="12"/>
      <c r="AM354" s="12"/>
      <c r="AN354" s="12"/>
      <c r="AO354" s="17"/>
      <c r="AP354" s="17"/>
      <c r="AQ354" s="17"/>
      <c r="AR354" s="17"/>
      <c r="AS354" s="17"/>
      <c r="AT354" s="17"/>
      <c r="AU354" s="1"/>
      <c r="AV354" s="1"/>
      <c r="AW354" s="1"/>
      <c r="AX354" s="1"/>
      <c r="AY354" s="1"/>
      <c r="AZ354" s="1"/>
      <c r="BA354" s="1"/>
      <c r="BB354" s="1"/>
      <c r="BC354" s="1"/>
      <c r="BD354" s="1"/>
    </row>
    <row r="355" spans="1:56" ht="15" customHeight="1" x14ac:dyDescent="0.2">
      <c r="A355" s="3"/>
      <c r="B355" s="192" t="s">
        <v>172</v>
      </c>
      <c r="C355" s="192"/>
      <c r="D355" s="192"/>
      <c r="E355" s="192"/>
      <c r="F355" s="192"/>
      <c r="G355" s="192"/>
      <c r="H355" s="192"/>
      <c r="I355" s="24"/>
      <c r="J355" s="95">
        <f>IF(Y339-Z349&gt;0,Y339-Z349,0)</f>
        <v>0</v>
      </c>
      <c r="K355" s="96"/>
      <c r="L355" s="96"/>
      <c r="M355" s="97"/>
      <c r="N355" s="112" t="s">
        <v>62</v>
      </c>
      <c r="O355" s="112"/>
      <c r="P355" s="24"/>
      <c r="Q355" s="24"/>
      <c r="R355" s="10"/>
      <c r="S355" s="10"/>
      <c r="T355" s="10"/>
      <c r="U355" s="10"/>
      <c r="V355" s="17"/>
      <c r="W355" s="24"/>
      <c r="X355" s="24"/>
      <c r="Y355" s="17"/>
      <c r="Z355" s="11"/>
      <c r="AA355" s="11"/>
      <c r="AB355" s="11"/>
      <c r="AC355" s="11"/>
      <c r="AD355" s="11"/>
      <c r="AE355" s="11"/>
      <c r="AF355" s="24"/>
      <c r="AG355" s="24"/>
      <c r="AH355" s="17"/>
      <c r="AI355" s="17"/>
      <c r="AJ355" s="17"/>
      <c r="AK355" s="17"/>
      <c r="AL355" s="17"/>
      <c r="AM355" s="17"/>
      <c r="AN355" s="17"/>
      <c r="AO355" s="17"/>
      <c r="AP355" s="17"/>
      <c r="AQ355" s="17"/>
      <c r="AR355" s="17"/>
      <c r="AS355" s="17"/>
      <c r="AT355" s="17"/>
      <c r="AU355" s="1"/>
      <c r="AV355" s="1"/>
      <c r="AW355" s="1"/>
      <c r="AX355" s="1"/>
      <c r="AY355" s="1"/>
      <c r="AZ355" s="1"/>
      <c r="BA355" s="1"/>
      <c r="BB355" s="1"/>
      <c r="BC355" s="1"/>
      <c r="BD355" s="1"/>
    </row>
    <row r="356" spans="1:56" ht="2.25" customHeight="1" x14ac:dyDescent="0.2">
      <c r="A356" s="3"/>
      <c r="B356" s="24"/>
      <c r="C356" s="24"/>
      <c r="D356" s="24"/>
      <c r="E356" s="24"/>
      <c r="F356" s="24"/>
      <c r="G356" s="24"/>
      <c r="H356" s="24"/>
      <c r="I356" s="24"/>
      <c r="J356" s="9"/>
      <c r="K356" s="9"/>
      <c r="L356" s="9"/>
      <c r="M356" s="9"/>
      <c r="N356" s="9"/>
      <c r="O356" s="17"/>
      <c r="P356" s="17"/>
      <c r="Q356" s="17"/>
      <c r="R356" s="10"/>
      <c r="S356" s="10"/>
      <c r="T356" s="10"/>
      <c r="U356" s="10"/>
      <c r="V356" s="17"/>
      <c r="W356" s="17"/>
      <c r="X356" s="17"/>
      <c r="Y356" s="11"/>
      <c r="Z356" s="11"/>
      <c r="AA356" s="11"/>
      <c r="AB356" s="11"/>
      <c r="AC356" s="11"/>
      <c r="AD356" s="11"/>
      <c r="AE356" s="24"/>
      <c r="AF356" s="24"/>
      <c r="AG356" s="12"/>
      <c r="AH356" s="12"/>
      <c r="AI356" s="12"/>
      <c r="AJ356" s="12"/>
      <c r="AK356" s="12"/>
      <c r="AL356" s="12"/>
      <c r="AM356" s="12"/>
      <c r="AN356" s="12"/>
      <c r="AO356" s="17"/>
      <c r="AP356" s="17"/>
      <c r="AQ356" s="17"/>
      <c r="AR356" s="17"/>
      <c r="AS356" s="17"/>
      <c r="AT356" s="17"/>
      <c r="AU356" s="1"/>
      <c r="AV356" s="1"/>
      <c r="AW356" s="1"/>
      <c r="AX356" s="1"/>
      <c r="AY356" s="1"/>
      <c r="AZ356" s="1"/>
      <c r="BA356" s="1"/>
      <c r="BB356" s="1"/>
      <c r="BC356" s="1"/>
      <c r="BD356" s="1"/>
    </row>
    <row r="357" spans="1:56" ht="15" customHeight="1" x14ac:dyDescent="0.2">
      <c r="A357" s="3"/>
      <c r="B357" s="192" t="s">
        <v>81</v>
      </c>
      <c r="C357" s="192"/>
      <c r="D357" s="192"/>
      <c r="E357" s="192"/>
      <c r="F357" s="192"/>
      <c r="G357" s="192"/>
      <c r="H357" s="192"/>
      <c r="I357" s="24"/>
      <c r="J357" s="95">
        <f>IF(Y341-Z351&gt;0,Y341-Z351,0)</f>
        <v>0</v>
      </c>
      <c r="K357" s="96"/>
      <c r="L357" s="96"/>
      <c r="M357" s="97"/>
      <c r="N357" s="112" t="s">
        <v>62</v>
      </c>
      <c r="O357" s="112"/>
      <c r="P357" s="24"/>
      <c r="Q357" s="24"/>
      <c r="R357" s="10"/>
      <c r="S357" s="10"/>
      <c r="T357" s="10"/>
      <c r="U357" s="10"/>
      <c r="V357" s="17"/>
      <c r="W357" s="24"/>
      <c r="X357" s="24"/>
      <c r="Y357" s="17"/>
      <c r="Z357" s="11"/>
      <c r="AA357" s="11"/>
      <c r="AB357" s="11"/>
      <c r="AC357" s="11"/>
      <c r="AD357" s="11"/>
      <c r="AE357" s="11"/>
      <c r="AF357" s="24"/>
      <c r="AG357" s="24"/>
      <c r="AH357" s="17"/>
      <c r="AI357" s="17"/>
      <c r="AJ357" s="17"/>
      <c r="AK357" s="17"/>
      <c r="AL357" s="17"/>
      <c r="AM357" s="17"/>
      <c r="AN357" s="17"/>
      <c r="AO357" s="17"/>
      <c r="AP357" s="17"/>
      <c r="AQ357" s="17"/>
      <c r="AR357" s="17"/>
      <c r="AS357" s="17"/>
      <c r="AT357" s="17"/>
      <c r="AU357" s="1"/>
      <c r="AV357" s="1"/>
      <c r="AW357" s="1"/>
      <c r="AX357" s="1"/>
      <c r="AY357" s="1"/>
      <c r="AZ357" s="1"/>
      <c r="BA357" s="1"/>
      <c r="BB357" s="1"/>
      <c r="BC357" s="1"/>
      <c r="BD357" s="1"/>
    </row>
    <row r="358" spans="1:56" ht="15" customHeight="1" x14ac:dyDescent="0.2">
      <c r="A358" s="3"/>
      <c r="B358" s="21"/>
      <c r="C358" s="21"/>
      <c r="D358" s="21"/>
      <c r="E358" s="21"/>
      <c r="F358" s="21"/>
      <c r="G358" s="21"/>
      <c r="H358" s="8"/>
      <c r="I358" s="9"/>
      <c r="J358" s="9"/>
      <c r="K358" s="9"/>
      <c r="L358" s="9"/>
      <c r="M358" s="9"/>
      <c r="N358" s="9"/>
      <c r="O358" s="17"/>
      <c r="P358" s="17"/>
      <c r="Q358" s="17"/>
      <c r="R358" s="10"/>
      <c r="S358" s="10"/>
      <c r="T358" s="10"/>
      <c r="U358" s="10"/>
      <c r="V358" s="17"/>
      <c r="W358" s="17"/>
      <c r="X358" s="17"/>
      <c r="Y358" s="11"/>
      <c r="Z358" s="11"/>
      <c r="AA358" s="11"/>
      <c r="AB358" s="11"/>
      <c r="AC358" s="11"/>
      <c r="AD358" s="11"/>
      <c r="AE358" s="24"/>
      <c r="AF358" s="24"/>
      <c r="AG358" s="12"/>
      <c r="AH358" s="12"/>
      <c r="AI358" s="12"/>
      <c r="AJ358" s="12"/>
      <c r="AK358" s="12"/>
      <c r="AL358" s="12"/>
      <c r="AM358" s="12"/>
      <c r="AN358" s="12"/>
      <c r="AO358" s="17"/>
      <c r="AP358" s="17"/>
      <c r="AQ358" s="17"/>
      <c r="AR358" s="17"/>
      <c r="AS358" s="17"/>
      <c r="AT358" s="17"/>
      <c r="AU358" s="1"/>
      <c r="AV358" s="1"/>
      <c r="AW358" s="1"/>
      <c r="AX358" s="1"/>
      <c r="AY358" s="1"/>
      <c r="AZ358" s="1"/>
      <c r="BA358" s="1"/>
      <c r="BB358" s="1"/>
      <c r="BC358" s="1"/>
      <c r="BD358" s="1"/>
    </row>
    <row r="359" spans="1:56" ht="33.75" customHeight="1" x14ac:dyDescent="0.2">
      <c r="A359" s="3">
        <v>38</v>
      </c>
      <c r="B359" s="108" t="s">
        <v>201</v>
      </c>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c r="AN359" s="100"/>
      <c r="AO359" s="100"/>
      <c r="AP359" s="100"/>
      <c r="AQ359" s="17"/>
      <c r="AR359" s="17"/>
      <c r="AS359" s="17"/>
      <c r="AT359" s="17"/>
      <c r="AU359" s="1"/>
      <c r="AV359" s="1"/>
      <c r="AW359" s="1"/>
      <c r="AX359" s="1"/>
      <c r="AY359" s="1"/>
      <c r="AZ359" s="1"/>
      <c r="BA359" s="1"/>
      <c r="BB359" s="1"/>
      <c r="BC359" s="1"/>
      <c r="BD359" s="1"/>
    </row>
    <row r="360" spans="1:56" ht="2.25" customHeight="1" x14ac:dyDescent="0.2">
      <c r="A360" s="3"/>
      <c r="B360" s="17"/>
      <c r="C360" s="17"/>
      <c r="D360" s="17"/>
      <c r="E360" s="17"/>
      <c r="F360" s="17"/>
      <c r="G360" s="17"/>
      <c r="H360" s="17"/>
      <c r="I360" s="17"/>
      <c r="J360" s="17"/>
      <c r="K360" s="17"/>
      <c r="L360" s="17"/>
      <c r="M360" s="17"/>
      <c r="N360" s="16"/>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
      <c r="AV360" s="1"/>
      <c r="AW360" s="1"/>
      <c r="AX360" s="1"/>
      <c r="AY360" s="1"/>
      <c r="AZ360" s="1"/>
      <c r="BA360" s="1"/>
      <c r="BB360" s="1"/>
      <c r="BC360" s="1"/>
      <c r="BD360" s="1"/>
    </row>
    <row r="361" spans="1:56" ht="15" customHeight="1" x14ac:dyDescent="0.2">
      <c r="A361" s="3"/>
      <c r="B361" s="17"/>
      <c r="C361" s="17"/>
      <c r="D361" s="17"/>
      <c r="E361" s="17"/>
      <c r="F361" s="17"/>
      <c r="G361" s="17"/>
      <c r="H361" s="17"/>
      <c r="I361" s="17"/>
      <c r="J361" s="17"/>
      <c r="K361" s="17"/>
      <c r="L361" s="17"/>
      <c r="M361" s="17"/>
      <c r="N361" s="17"/>
      <c r="O361" s="17"/>
      <c r="P361" s="17"/>
      <c r="Q361" s="138" t="s">
        <v>68</v>
      </c>
      <c r="R361" s="218"/>
      <c r="S361" s="218"/>
      <c r="T361" s="218"/>
      <c r="U361" s="218"/>
      <c r="V361" s="218"/>
      <c r="W361" s="218"/>
      <c r="X361" s="218"/>
      <c r="Y361" s="17"/>
      <c r="Z361" s="138" t="s">
        <v>80</v>
      </c>
      <c r="AA361" s="138"/>
      <c r="AB361" s="138"/>
      <c r="AC361" s="138"/>
      <c r="AD361" s="138"/>
      <c r="AE361" s="138"/>
      <c r="AF361" s="138"/>
      <c r="AG361" s="138"/>
      <c r="AH361" s="94"/>
      <c r="AI361" s="94"/>
      <c r="AJ361" s="17"/>
      <c r="AK361" s="17"/>
      <c r="AL361" s="17"/>
      <c r="AM361" s="17"/>
      <c r="AN361" s="17"/>
      <c r="AO361" s="17"/>
      <c r="AP361" s="17"/>
      <c r="AQ361" s="17"/>
      <c r="AR361" s="17"/>
      <c r="AS361" s="17"/>
      <c r="AT361" s="17"/>
      <c r="AU361" s="1"/>
      <c r="AV361" s="1"/>
      <c r="AW361" s="1"/>
      <c r="AX361" s="1"/>
      <c r="AY361" s="1"/>
      <c r="AZ361" s="1"/>
      <c r="BA361" s="1"/>
      <c r="BB361" s="1"/>
      <c r="BC361" s="1"/>
      <c r="BD361" s="1"/>
    </row>
    <row r="362" spans="1:56" ht="2.25" customHeight="1" x14ac:dyDescent="0.2">
      <c r="A362" s="3"/>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
      <c r="AV362" s="1"/>
      <c r="AW362" s="1"/>
      <c r="AX362" s="1"/>
      <c r="AY362" s="1"/>
      <c r="AZ362" s="1"/>
      <c r="BA362" s="1"/>
      <c r="BB362" s="1"/>
      <c r="BC362" s="1"/>
      <c r="BD362" s="1"/>
    </row>
    <row r="363" spans="1:56" ht="15" customHeight="1" x14ac:dyDescent="0.2">
      <c r="A363" s="3"/>
      <c r="B363" s="89" t="s">
        <v>65</v>
      </c>
      <c r="C363" s="94"/>
      <c r="D363" s="94"/>
      <c r="E363" s="94"/>
      <c r="F363" s="94"/>
      <c r="G363" s="94"/>
      <c r="H363" s="94"/>
      <c r="I363" s="94"/>
      <c r="J363" s="94"/>
      <c r="K363" s="94"/>
      <c r="L363" s="94"/>
      <c r="M363" s="94"/>
      <c r="N363" s="94"/>
      <c r="O363" s="94"/>
      <c r="P363" s="18"/>
      <c r="Q363" s="126"/>
      <c r="R363" s="127"/>
      <c r="S363" s="127"/>
      <c r="T363" s="127"/>
      <c r="U363" s="127"/>
      <c r="V363" s="128"/>
      <c r="W363" s="94" t="s">
        <v>62</v>
      </c>
      <c r="X363" s="94"/>
      <c r="Y363" s="17"/>
      <c r="Z363" s="114"/>
      <c r="AA363" s="115"/>
      <c r="AB363" s="115"/>
      <c r="AC363" s="115"/>
      <c r="AD363" s="115"/>
      <c r="AE363" s="115"/>
      <c r="AF363" s="115"/>
      <c r="AG363" s="116"/>
      <c r="AH363" s="94" t="s">
        <v>54</v>
      </c>
      <c r="AI363" s="94"/>
      <c r="AJ363" s="17"/>
      <c r="AK363" s="17"/>
      <c r="AL363" s="17"/>
      <c r="AM363" s="17"/>
      <c r="AN363" s="17"/>
      <c r="AO363" s="17"/>
      <c r="AP363" s="17"/>
      <c r="AQ363" s="17"/>
      <c r="AR363" s="17"/>
      <c r="AS363" s="17"/>
      <c r="AT363" s="17"/>
      <c r="AU363" s="1"/>
      <c r="AV363" s="1"/>
      <c r="AW363" s="1"/>
      <c r="AX363" s="1"/>
      <c r="AY363" s="1"/>
      <c r="AZ363" s="1"/>
      <c r="BA363" s="1"/>
      <c r="BB363" s="1"/>
      <c r="BC363" s="1"/>
      <c r="BD363" s="1"/>
    </row>
    <row r="364" spans="1:56" ht="2.25" customHeight="1" x14ac:dyDescent="0.2">
      <c r="A364" s="3"/>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
      <c r="AV364" s="1"/>
      <c r="AW364" s="1"/>
      <c r="AX364" s="1"/>
      <c r="AY364" s="1"/>
      <c r="AZ364" s="1"/>
      <c r="BA364" s="1"/>
      <c r="BB364" s="1"/>
      <c r="BC364" s="1"/>
      <c r="BD364" s="1"/>
    </row>
    <row r="365" spans="1:56" ht="15" customHeight="1" x14ac:dyDescent="0.2">
      <c r="A365" s="3"/>
      <c r="B365" s="89" t="s">
        <v>66</v>
      </c>
      <c r="C365" s="94"/>
      <c r="D365" s="94"/>
      <c r="E365" s="94"/>
      <c r="F365" s="94"/>
      <c r="G365" s="94"/>
      <c r="H365" s="94"/>
      <c r="I365" s="94"/>
      <c r="J365" s="94"/>
      <c r="K365" s="94"/>
      <c r="L365" s="94"/>
      <c r="M365" s="94"/>
      <c r="N365" s="94"/>
      <c r="O365" s="94"/>
      <c r="P365" s="17"/>
      <c r="Q365" s="126"/>
      <c r="R365" s="127"/>
      <c r="S365" s="127"/>
      <c r="T365" s="127"/>
      <c r="U365" s="127"/>
      <c r="V365" s="128"/>
      <c r="W365" s="94" t="s">
        <v>62</v>
      </c>
      <c r="X365" s="94"/>
      <c r="Y365" s="17"/>
      <c r="Z365" s="114"/>
      <c r="AA365" s="115"/>
      <c r="AB365" s="115"/>
      <c r="AC365" s="115"/>
      <c r="AD365" s="115"/>
      <c r="AE365" s="115"/>
      <c r="AF365" s="115"/>
      <c r="AG365" s="116"/>
      <c r="AH365" s="94" t="s">
        <v>54</v>
      </c>
      <c r="AI365" s="94"/>
      <c r="AJ365" s="17"/>
      <c r="AK365" s="17"/>
      <c r="AL365" s="17"/>
      <c r="AM365" s="17"/>
      <c r="AN365" s="17"/>
      <c r="AO365" s="17"/>
      <c r="AP365" s="17"/>
      <c r="AQ365" s="17"/>
      <c r="AR365" s="17"/>
      <c r="AS365" s="17"/>
      <c r="AT365" s="17"/>
      <c r="AU365" s="1"/>
      <c r="AV365" s="1"/>
      <c r="AW365" s="1"/>
      <c r="AX365" s="1"/>
      <c r="AY365" s="1"/>
      <c r="AZ365" s="1"/>
      <c r="BA365" s="1"/>
      <c r="BB365" s="1"/>
      <c r="BC365" s="1"/>
      <c r="BD365" s="1"/>
    </row>
    <row r="366" spans="1:56" ht="15" customHeight="1" x14ac:dyDescent="0.2">
      <c r="A366" s="3"/>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
      <c r="AV366" s="1"/>
      <c r="AW366" s="1"/>
      <c r="AX366" s="1"/>
      <c r="AY366" s="1"/>
      <c r="AZ366" s="1"/>
      <c r="BA366" s="1"/>
      <c r="BB366" s="1"/>
      <c r="BC366" s="1"/>
      <c r="BD366" s="1"/>
    </row>
    <row r="367" spans="1:56" ht="15" customHeight="1" x14ac:dyDescent="0.2">
      <c r="A367" s="77">
        <v>39</v>
      </c>
      <c r="B367" s="137" t="s">
        <v>202</v>
      </c>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7"/>
      <c r="AR367" s="17"/>
      <c r="AS367" s="17"/>
      <c r="AT367" s="17"/>
      <c r="AU367" s="1"/>
      <c r="AV367" s="1"/>
      <c r="AW367" s="1"/>
      <c r="AX367" s="1"/>
      <c r="AY367" s="1"/>
      <c r="AZ367" s="1"/>
      <c r="BA367" s="1"/>
      <c r="BB367" s="1"/>
      <c r="BC367" s="1"/>
      <c r="BD367" s="1"/>
    </row>
    <row r="368" spans="1:56" ht="26.25" customHeight="1" x14ac:dyDescent="0.2">
      <c r="A368" s="77"/>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7"/>
      <c r="AR368" s="17"/>
      <c r="AS368" s="17"/>
      <c r="AT368" s="17"/>
      <c r="AU368" s="1"/>
      <c r="AV368" s="1"/>
      <c r="AW368" s="1"/>
      <c r="AX368" s="1"/>
      <c r="AY368" s="1"/>
      <c r="AZ368" s="1"/>
      <c r="BA368" s="1"/>
      <c r="BB368" s="1"/>
      <c r="BC368" s="1"/>
      <c r="BD368" s="1"/>
    </row>
    <row r="369" spans="1:56" ht="2.25" customHeight="1" x14ac:dyDescent="0.2">
      <c r="A369" s="3"/>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24"/>
      <c r="AA369" s="24"/>
      <c r="AB369" s="24"/>
      <c r="AC369" s="24"/>
      <c r="AD369" s="24"/>
      <c r="AE369" s="24"/>
      <c r="AF369" s="24"/>
      <c r="AG369" s="24"/>
      <c r="AH369" s="17"/>
      <c r="AI369" s="17"/>
      <c r="AJ369" s="17"/>
      <c r="AK369" s="17"/>
      <c r="AL369" s="17"/>
      <c r="AM369" s="17"/>
      <c r="AN369" s="17"/>
      <c r="AO369" s="17"/>
      <c r="AP369" s="17"/>
      <c r="AQ369" s="17"/>
      <c r="AR369" s="17"/>
      <c r="AS369" s="17"/>
      <c r="AT369" s="17"/>
      <c r="AU369" s="1"/>
      <c r="AV369" s="1"/>
      <c r="AW369" s="1"/>
      <c r="AX369" s="1"/>
      <c r="AY369" s="1"/>
      <c r="AZ369" s="1"/>
      <c r="BA369" s="1"/>
      <c r="BB369" s="1"/>
      <c r="BC369" s="1"/>
      <c r="BD369" s="1"/>
    </row>
    <row r="370" spans="1:56" ht="15" customHeight="1" x14ac:dyDescent="0.2">
      <c r="A370" s="3"/>
      <c r="B370" s="18"/>
      <c r="C370" s="18"/>
      <c r="D370" s="18"/>
      <c r="E370" s="18"/>
      <c r="F370" s="18"/>
      <c r="G370" s="18"/>
      <c r="H370" s="18"/>
      <c r="I370" s="18"/>
      <c r="J370" s="18"/>
      <c r="K370" s="18"/>
      <c r="L370" s="18"/>
      <c r="M370" s="18"/>
      <c r="N370" s="18"/>
      <c r="O370" s="18"/>
      <c r="P370" s="18"/>
      <c r="Q370" s="138" t="s">
        <v>68</v>
      </c>
      <c r="R370" s="138"/>
      <c r="S370" s="138"/>
      <c r="T370" s="138"/>
      <c r="U370" s="138"/>
      <c r="V370" s="138"/>
      <c r="W370" s="138"/>
      <c r="X370" s="138"/>
      <c r="Y370" s="17"/>
      <c r="Z370" s="12"/>
      <c r="AA370" s="12"/>
      <c r="AB370" s="12"/>
      <c r="AC370" s="12"/>
      <c r="AD370" s="12"/>
      <c r="AE370" s="12"/>
      <c r="AF370" s="12"/>
      <c r="AG370" s="12"/>
      <c r="AH370" s="17"/>
      <c r="AI370" s="17"/>
      <c r="AJ370" s="17"/>
      <c r="AK370" s="17"/>
      <c r="AL370" s="17"/>
      <c r="AM370" s="17"/>
      <c r="AN370" s="17"/>
      <c r="AO370" s="17"/>
      <c r="AP370" s="17"/>
      <c r="AQ370" s="17"/>
      <c r="AR370" s="17"/>
      <c r="AS370" s="17"/>
      <c r="AT370" s="17"/>
      <c r="AU370" s="1"/>
      <c r="AV370" s="1"/>
      <c r="AW370" s="1"/>
      <c r="AX370" s="1"/>
      <c r="AY370" s="1"/>
      <c r="AZ370" s="1"/>
      <c r="BA370" s="1"/>
      <c r="BB370" s="1"/>
      <c r="BC370" s="1"/>
      <c r="BD370" s="1"/>
    </row>
    <row r="371" spans="1:56" ht="2.25" customHeight="1" x14ac:dyDescent="0.2">
      <c r="A371" s="3"/>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24"/>
      <c r="AA371" s="24"/>
      <c r="AB371" s="24"/>
      <c r="AC371" s="24"/>
      <c r="AD371" s="24"/>
      <c r="AE371" s="24"/>
      <c r="AF371" s="24"/>
      <c r="AG371" s="24"/>
      <c r="AH371" s="17"/>
      <c r="AI371" s="17"/>
      <c r="AJ371" s="17"/>
      <c r="AK371" s="17"/>
      <c r="AL371" s="17"/>
      <c r="AM371" s="17"/>
      <c r="AN371" s="17"/>
      <c r="AO371" s="17"/>
      <c r="AP371" s="17"/>
      <c r="AQ371" s="17"/>
      <c r="AR371" s="17"/>
      <c r="AS371" s="17"/>
      <c r="AT371" s="17"/>
      <c r="AU371" s="1"/>
      <c r="AV371" s="1"/>
      <c r="AW371" s="1"/>
      <c r="AX371" s="1"/>
      <c r="AY371" s="1"/>
      <c r="AZ371" s="1"/>
      <c r="BA371" s="1"/>
      <c r="BB371" s="1"/>
      <c r="BC371" s="1"/>
      <c r="BD371" s="1"/>
    </row>
    <row r="372" spans="1:56" ht="15" customHeight="1" x14ac:dyDescent="0.2">
      <c r="A372" s="3"/>
      <c r="B372" s="89" t="s">
        <v>65</v>
      </c>
      <c r="C372" s="89"/>
      <c r="D372" s="89"/>
      <c r="E372" s="89"/>
      <c r="F372" s="89"/>
      <c r="G372" s="89"/>
      <c r="H372" s="89"/>
      <c r="I372" s="89"/>
      <c r="J372" s="89"/>
      <c r="K372" s="89"/>
      <c r="L372" s="89"/>
      <c r="M372" s="89"/>
      <c r="N372" s="89"/>
      <c r="O372" s="89"/>
      <c r="P372" s="18"/>
      <c r="Q372" s="126"/>
      <c r="R372" s="127"/>
      <c r="S372" s="127"/>
      <c r="T372" s="127"/>
      <c r="U372" s="127"/>
      <c r="V372" s="128"/>
      <c r="W372" s="133" t="s">
        <v>62</v>
      </c>
      <c r="X372" s="94"/>
      <c r="Y372" s="17"/>
      <c r="Z372" s="12"/>
      <c r="AA372" s="12"/>
      <c r="AB372" s="12"/>
      <c r="AC372" s="12"/>
      <c r="AD372" s="12"/>
      <c r="AE372" s="12"/>
      <c r="AF372" s="12"/>
      <c r="AG372" s="12"/>
      <c r="AH372" s="17"/>
      <c r="AI372" s="17"/>
      <c r="AJ372" s="17"/>
      <c r="AK372" s="17"/>
      <c r="AL372" s="17"/>
      <c r="AM372" s="17"/>
      <c r="AN372" s="17"/>
      <c r="AO372" s="17"/>
      <c r="AP372" s="17"/>
      <c r="AQ372" s="17"/>
      <c r="AR372" s="17"/>
      <c r="AS372" s="17"/>
      <c r="AT372" s="17"/>
      <c r="AU372" s="1"/>
      <c r="AV372" s="1"/>
      <c r="AW372" s="1"/>
      <c r="AX372" s="1"/>
      <c r="AY372" s="1"/>
      <c r="AZ372" s="1"/>
      <c r="BA372" s="1"/>
      <c r="BB372" s="1"/>
      <c r="BC372" s="1"/>
      <c r="BD372" s="1"/>
    </row>
    <row r="373" spans="1:56" ht="2.25" customHeight="1" x14ac:dyDescent="0.2">
      <c r="A373" s="3"/>
      <c r="B373" s="17"/>
      <c r="C373" s="17"/>
      <c r="D373" s="17"/>
      <c r="E373" s="17"/>
      <c r="F373" s="17"/>
      <c r="G373" s="17"/>
      <c r="H373" s="17"/>
      <c r="I373" s="17"/>
      <c r="J373" s="17"/>
      <c r="K373" s="17"/>
      <c r="L373" s="17"/>
      <c r="M373" s="17"/>
      <c r="N373" s="17"/>
      <c r="O373" s="17"/>
      <c r="P373" s="17"/>
      <c r="Q373" s="54"/>
      <c r="R373" s="54"/>
      <c r="S373" s="54"/>
      <c r="T373" s="54"/>
      <c r="U373" s="54"/>
      <c r="V373" s="54"/>
      <c r="W373" s="17"/>
      <c r="X373" s="17"/>
      <c r="Y373" s="17"/>
      <c r="Z373" s="24"/>
      <c r="AA373" s="24"/>
      <c r="AB373" s="24"/>
      <c r="AC373" s="24"/>
      <c r="AD373" s="24"/>
      <c r="AE373" s="24"/>
      <c r="AF373" s="24"/>
      <c r="AG373" s="24"/>
      <c r="AH373" s="17"/>
      <c r="AI373" s="17"/>
      <c r="AJ373" s="17"/>
      <c r="AK373" s="17"/>
      <c r="AL373" s="17"/>
      <c r="AM373" s="17"/>
      <c r="AN373" s="17"/>
      <c r="AO373" s="17"/>
      <c r="AP373" s="17"/>
      <c r="AQ373" s="17"/>
      <c r="AR373" s="17"/>
      <c r="AS373" s="17"/>
      <c r="AT373" s="17"/>
      <c r="AU373" s="1"/>
      <c r="AV373" s="1"/>
      <c r="AW373" s="1"/>
      <c r="AX373" s="1"/>
      <c r="AY373" s="1"/>
      <c r="AZ373" s="1"/>
      <c r="BA373" s="1"/>
      <c r="BB373" s="1"/>
      <c r="BC373" s="1"/>
      <c r="BD373" s="1"/>
    </row>
    <row r="374" spans="1:56" ht="15" customHeight="1" x14ac:dyDescent="0.2">
      <c r="A374" s="3"/>
      <c r="B374" s="89" t="s">
        <v>66</v>
      </c>
      <c r="C374" s="94"/>
      <c r="D374" s="94"/>
      <c r="E374" s="94"/>
      <c r="F374" s="94"/>
      <c r="G374" s="94"/>
      <c r="H374" s="94"/>
      <c r="I374" s="94"/>
      <c r="J374" s="94"/>
      <c r="K374" s="94"/>
      <c r="L374" s="94"/>
      <c r="M374" s="94"/>
      <c r="N374" s="94"/>
      <c r="O374" s="94"/>
      <c r="P374" s="17"/>
      <c r="Q374" s="126"/>
      <c r="R374" s="127"/>
      <c r="S374" s="127"/>
      <c r="T374" s="127"/>
      <c r="U374" s="127"/>
      <c r="V374" s="128"/>
      <c r="W374" s="94" t="s">
        <v>62</v>
      </c>
      <c r="X374" s="94"/>
      <c r="Y374" s="17"/>
      <c r="Z374" s="12"/>
      <c r="AA374" s="12"/>
      <c r="AB374" s="12"/>
      <c r="AC374" s="12"/>
      <c r="AD374" s="12"/>
      <c r="AE374" s="12"/>
      <c r="AF374" s="12"/>
      <c r="AG374" s="12"/>
      <c r="AH374" s="17"/>
      <c r="AI374" s="17"/>
      <c r="AJ374" s="17"/>
      <c r="AK374" s="17"/>
      <c r="AL374" s="17"/>
      <c r="AM374" s="17"/>
      <c r="AN374" s="17"/>
      <c r="AO374" s="17"/>
      <c r="AP374" s="17"/>
      <c r="AQ374" s="17"/>
      <c r="AR374" s="17"/>
      <c r="AS374" s="17"/>
      <c r="AT374" s="17"/>
      <c r="AU374" s="1"/>
      <c r="AV374" s="1"/>
      <c r="AW374" s="1"/>
      <c r="AX374" s="1"/>
      <c r="AY374" s="1"/>
      <c r="AZ374" s="1"/>
      <c r="BA374" s="1"/>
      <c r="BB374" s="1"/>
      <c r="BC374" s="1"/>
      <c r="BD374" s="1"/>
    </row>
    <row r="375" spans="1:56" ht="15" customHeight="1" x14ac:dyDescent="0.2">
      <c r="A375" s="3"/>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24"/>
      <c r="AA375" s="24"/>
      <c r="AB375" s="24"/>
      <c r="AC375" s="24"/>
      <c r="AD375" s="24"/>
      <c r="AE375" s="24"/>
      <c r="AF375" s="24"/>
      <c r="AG375" s="24"/>
      <c r="AH375" s="17"/>
      <c r="AI375" s="17"/>
      <c r="AJ375" s="17"/>
      <c r="AK375" s="17"/>
      <c r="AL375" s="17"/>
      <c r="AM375" s="17"/>
      <c r="AN375" s="17"/>
      <c r="AO375" s="17"/>
      <c r="AP375" s="17"/>
      <c r="AQ375" s="17"/>
      <c r="AR375" s="17"/>
      <c r="AS375" s="17"/>
      <c r="AT375" s="17"/>
      <c r="AU375" s="1"/>
      <c r="AV375" s="1"/>
      <c r="AW375" s="1"/>
      <c r="AX375" s="1"/>
      <c r="AY375" s="1"/>
      <c r="AZ375" s="1"/>
      <c r="BA375" s="1"/>
      <c r="BB375" s="1"/>
      <c r="BC375" s="1"/>
      <c r="BD375" s="1"/>
    </row>
    <row r="376" spans="1:56" ht="15" customHeight="1" x14ac:dyDescent="0.2">
      <c r="A376" s="3">
        <v>40</v>
      </c>
      <c r="B376" s="119" t="s">
        <v>175</v>
      </c>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7"/>
      <c r="AR376" s="17"/>
      <c r="AS376" s="17"/>
      <c r="AT376" s="17"/>
      <c r="AU376" s="1"/>
      <c r="AV376" s="1"/>
      <c r="AW376" s="1"/>
      <c r="AX376" s="1"/>
      <c r="AY376" s="1"/>
      <c r="AZ376" s="1"/>
      <c r="BA376" s="1"/>
      <c r="BB376" s="1"/>
      <c r="BC376" s="1"/>
      <c r="BD376" s="1"/>
    </row>
    <row r="377" spans="1:56" ht="15" customHeight="1" x14ac:dyDescent="0.2">
      <c r="A377" s="3"/>
      <c r="B377" s="18"/>
      <c r="C377" s="18"/>
      <c r="D377" s="18"/>
      <c r="E377" s="18"/>
      <c r="F377" s="18"/>
      <c r="G377" s="18"/>
      <c r="H377" s="18"/>
      <c r="I377" s="18"/>
      <c r="J377" s="18"/>
      <c r="K377" s="18"/>
      <c r="L377" s="18"/>
      <c r="M377" s="18"/>
      <c r="N377" s="18"/>
      <c r="O377" s="18"/>
      <c r="P377" s="18"/>
      <c r="Q377" s="138" t="s">
        <v>68</v>
      </c>
      <c r="R377" s="138"/>
      <c r="S377" s="138"/>
      <c r="T377" s="138"/>
      <c r="U377" s="138"/>
      <c r="V377" s="138"/>
      <c r="W377" s="138"/>
      <c r="X377" s="138"/>
      <c r="Y377" s="17"/>
      <c r="Z377" s="12"/>
      <c r="AA377" s="12"/>
      <c r="AB377" s="12"/>
      <c r="AC377" s="12"/>
      <c r="AD377" s="12"/>
      <c r="AE377" s="12"/>
      <c r="AF377" s="12"/>
      <c r="AG377" s="12"/>
      <c r="AH377" s="17"/>
      <c r="AI377" s="17"/>
      <c r="AJ377" s="17"/>
      <c r="AK377" s="17"/>
      <c r="AL377" s="17"/>
      <c r="AM377" s="17"/>
      <c r="AN377" s="17"/>
      <c r="AO377" s="17"/>
      <c r="AP377" s="17"/>
      <c r="AQ377" s="17"/>
      <c r="AR377" s="17"/>
      <c r="AS377" s="17"/>
      <c r="AT377" s="17"/>
      <c r="AU377" s="1"/>
      <c r="AV377" s="1"/>
      <c r="AW377" s="1"/>
      <c r="AX377" s="1"/>
      <c r="AY377" s="1"/>
      <c r="AZ377" s="1"/>
      <c r="BA377" s="1"/>
      <c r="BB377" s="1"/>
      <c r="BC377" s="1"/>
      <c r="BD377" s="1"/>
    </row>
    <row r="378" spans="1:56" ht="2.25" customHeight="1" x14ac:dyDescent="0.2">
      <c r="A378" s="3"/>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24"/>
      <c r="AA378" s="24"/>
      <c r="AB378" s="24"/>
      <c r="AC378" s="24"/>
      <c r="AD378" s="24"/>
      <c r="AE378" s="24"/>
      <c r="AF378" s="24"/>
      <c r="AG378" s="24"/>
      <c r="AH378" s="17"/>
      <c r="AI378" s="17"/>
      <c r="AJ378" s="17"/>
      <c r="AK378" s="17"/>
      <c r="AL378" s="17"/>
      <c r="AM378" s="17"/>
      <c r="AN378" s="17"/>
      <c r="AO378" s="17"/>
      <c r="AP378" s="17"/>
      <c r="AQ378" s="17"/>
      <c r="AR378" s="17"/>
      <c r="AS378" s="17"/>
      <c r="AT378" s="17"/>
      <c r="AU378" s="1"/>
      <c r="AV378" s="1"/>
      <c r="AW378" s="1"/>
      <c r="AX378" s="1"/>
      <c r="AY378" s="1"/>
      <c r="AZ378" s="1"/>
      <c r="BA378" s="1"/>
      <c r="BB378" s="1"/>
      <c r="BC378" s="1"/>
      <c r="BD378" s="1"/>
    </row>
    <row r="379" spans="1:56" ht="15" customHeight="1" x14ac:dyDescent="0.2">
      <c r="A379" s="3"/>
      <c r="B379" s="89" t="s">
        <v>65</v>
      </c>
      <c r="C379" s="89"/>
      <c r="D379" s="89"/>
      <c r="E379" s="89"/>
      <c r="F379" s="89"/>
      <c r="G379" s="89"/>
      <c r="H379" s="89"/>
      <c r="I379" s="89"/>
      <c r="J379" s="89"/>
      <c r="K379" s="89"/>
      <c r="L379" s="89"/>
      <c r="M379" s="89"/>
      <c r="N379" s="89"/>
      <c r="O379" s="89"/>
      <c r="P379" s="18"/>
      <c r="Q379" s="95">
        <f>IF(Q363-Q372&lt;0,0,Q363-Q372)</f>
        <v>0</v>
      </c>
      <c r="R379" s="96"/>
      <c r="S379" s="96"/>
      <c r="T379" s="96"/>
      <c r="U379" s="96"/>
      <c r="V379" s="97"/>
      <c r="W379" s="133" t="s">
        <v>62</v>
      </c>
      <c r="X379" s="94"/>
      <c r="Y379" s="17"/>
      <c r="Z379" s="12"/>
      <c r="AA379" s="12"/>
      <c r="AB379" s="12"/>
      <c r="AC379" s="12"/>
      <c r="AD379" s="12"/>
      <c r="AE379" s="12"/>
      <c r="AF379" s="12"/>
      <c r="AG379" s="12"/>
      <c r="AH379" s="17"/>
      <c r="AI379" s="17"/>
      <c r="AJ379" s="17"/>
      <c r="AK379" s="17"/>
      <c r="AL379" s="17"/>
      <c r="AM379" s="17"/>
      <c r="AN379" s="17"/>
      <c r="AO379" s="17"/>
      <c r="AP379" s="17"/>
      <c r="AQ379" s="17"/>
      <c r="AR379" s="17"/>
      <c r="AS379" s="17"/>
      <c r="AT379" s="17"/>
      <c r="AU379" s="1"/>
      <c r="AV379" s="1"/>
      <c r="AW379" s="1"/>
      <c r="AX379" s="1"/>
      <c r="AY379" s="1"/>
      <c r="AZ379" s="1"/>
      <c r="BA379" s="1"/>
      <c r="BB379" s="1"/>
      <c r="BC379" s="1"/>
      <c r="BD379" s="1"/>
    </row>
    <row r="380" spans="1:56" ht="2.25" customHeight="1" x14ac:dyDescent="0.2">
      <c r="A380" s="3"/>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24"/>
      <c r="AA380" s="24"/>
      <c r="AB380" s="24"/>
      <c r="AC380" s="24"/>
      <c r="AD380" s="24"/>
      <c r="AE380" s="24"/>
      <c r="AF380" s="24"/>
      <c r="AG380" s="24"/>
      <c r="AH380" s="17"/>
      <c r="AI380" s="17"/>
      <c r="AJ380" s="17"/>
      <c r="AK380" s="17"/>
      <c r="AL380" s="17"/>
      <c r="AM380" s="17"/>
      <c r="AN380" s="17"/>
      <c r="AO380" s="17"/>
      <c r="AP380" s="17"/>
      <c r="AQ380" s="17"/>
      <c r="AR380" s="17"/>
      <c r="AS380" s="17"/>
      <c r="AT380" s="17"/>
      <c r="AU380" s="1"/>
      <c r="AV380" s="1"/>
      <c r="AW380" s="1"/>
      <c r="AX380" s="1"/>
      <c r="AY380" s="1"/>
      <c r="AZ380" s="1"/>
      <c r="BA380" s="1"/>
      <c r="BB380" s="1"/>
      <c r="BC380" s="1"/>
      <c r="BD380" s="1"/>
    </row>
    <row r="381" spans="1:56" ht="15" customHeight="1" x14ac:dyDescent="0.2">
      <c r="A381" s="3"/>
      <c r="B381" s="89" t="s">
        <v>66</v>
      </c>
      <c r="C381" s="94"/>
      <c r="D381" s="94"/>
      <c r="E381" s="94"/>
      <c r="F381" s="94"/>
      <c r="G381" s="94"/>
      <c r="H381" s="94"/>
      <c r="I381" s="94"/>
      <c r="J381" s="94"/>
      <c r="K381" s="94"/>
      <c r="L381" s="94"/>
      <c r="M381" s="94"/>
      <c r="N381" s="94"/>
      <c r="O381" s="94"/>
      <c r="P381" s="17"/>
      <c r="Q381" s="95">
        <f>IF(Q365-Q374&lt;0,0,Q365-Q374)</f>
        <v>0</v>
      </c>
      <c r="R381" s="96"/>
      <c r="S381" s="96"/>
      <c r="T381" s="96"/>
      <c r="U381" s="96"/>
      <c r="V381" s="97"/>
      <c r="W381" s="94" t="s">
        <v>62</v>
      </c>
      <c r="X381" s="94"/>
      <c r="Y381" s="17"/>
      <c r="Z381" s="12"/>
      <c r="AA381" s="12"/>
      <c r="AB381" s="12"/>
      <c r="AC381" s="12"/>
      <c r="AD381" s="12"/>
      <c r="AE381" s="12"/>
      <c r="AF381" s="12"/>
      <c r="AG381" s="12"/>
      <c r="AH381" s="17"/>
      <c r="AI381" s="17"/>
      <c r="AJ381" s="17"/>
      <c r="AK381" s="17"/>
      <c r="AL381" s="17"/>
      <c r="AM381" s="17"/>
      <c r="AN381" s="17"/>
      <c r="AO381" s="17"/>
      <c r="AP381" s="17"/>
      <c r="AQ381" s="17"/>
      <c r="AR381" s="17"/>
      <c r="AS381" s="17"/>
      <c r="AT381" s="17"/>
      <c r="AU381" s="1"/>
      <c r="AV381" s="1"/>
      <c r="AW381" s="1"/>
      <c r="AX381" s="1"/>
      <c r="AY381" s="1"/>
      <c r="AZ381" s="1"/>
      <c r="BA381" s="1"/>
      <c r="BB381" s="1"/>
      <c r="BC381" s="1"/>
      <c r="BD381" s="1"/>
    </row>
    <row r="382" spans="1:56" ht="15" customHeight="1" x14ac:dyDescent="0.2">
      <c r="A382" s="161"/>
      <c r="B382" s="161"/>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c r="AJ382" s="161"/>
      <c r="AK382" s="161"/>
      <c r="AL382" s="161"/>
      <c r="AM382" s="161"/>
      <c r="AN382" s="161"/>
      <c r="AO382" s="161"/>
      <c r="AP382" s="161"/>
      <c r="AQ382" s="51"/>
      <c r="AR382" s="51"/>
      <c r="AS382" s="51"/>
      <c r="AT382" s="51"/>
      <c r="AU382" s="1"/>
      <c r="AV382" s="1"/>
      <c r="AW382" s="1"/>
      <c r="AX382" s="1"/>
      <c r="AY382" s="1"/>
      <c r="AZ382" s="1"/>
      <c r="BA382" s="1"/>
      <c r="BB382" s="1"/>
      <c r="BC382" s="1"/>
      <c r="BD382" s="1"/>
    </row>
    <row r="383" spans="1:56" ht="15" customHeight="1" x14ac:dyDescent="0.2">
      <c r="A383" s="3"/>
      <c r="B383" s="117" t="s">
        <v>109</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7"/>
      <c r="AL383" s="117"/>
      <c r="AM383" s="117"/>
      <c r="AN383" s="117"/>
      <c r="AO383" s="117"/>
      <c r="AP383" s="118"/>
      <c r="AQ383" s="17"/>
      <c r="AR383" s="17"/>
      <c r="AS383" s="17"/>
      <c r="AT383" s="17"/>
      <c r="AU383" s="1"/>
      <c r="AV383" s="1"/>
      <c r="AW383" s="1"/>
      <c r="AX383" s="1"/>
      <c r="AY383" s="1"/>
      <c r="AZ383" s="1"/>
      <c r="BA383" s="1"/>
      <c r="BB383" s="1"/>
      <c r="BC383" s="1"/>
      <c r="BD383" s="1"/>
    </row>
    <row r="384" spans="1:56" ht="15" customHeight="1" x14ac:dyDescent="0.2">
      <c r="A384" s="3"/>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
      <c r="AV384" s="1"/>
      <c r="AW384" s="1"/>
      <c r="AX384" s="1"/>
      <c r="AY384" s="1"/>
      <c r="AZ384" s="1"/>
      <c r="BA384" s="1"/>
      <c r="BB384" s="1"/>
      <c r="BC384" s="1"/>
      <c r="BD384" s="1"/>
    </row>
    <row r="385" spans="1:56" ht="15" customHeight="1" x14ac:dyDescent="0.2">
      <c r="A385" s="3">
        <v>41</v>
      </c>
      <c r="B385" s="147" t="s">
        <v>171</v>
      </c>
      <c r="C385" s="147"/>
      <c r="D385" s="147"/>
      <c r="E385" s="147"/>
      <c r="F385" s="147"/>
      <c r="G385" s="147"/>
      <c r="H385" s="147"/>
      <c r="I385" s="147"/>
      <c r="J385" s="147"/>
      <c r="K385" s="147"/>
      <c r="L385" s="14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7"/>
      <c r="AL385" s="147"/>
      <c r="AM385" s="147"/>
      <c r="AN385" s="147"/>
      <c r="AO385" s="147"/>
      <c r="AP385" s="147"/>
      <c r="AQ385" s="17"/>
      <c r="AR385" s="17"/>
      <c r="AS385" s="17"/>
      <c r="AT385" s="17"/>
      <c r="AU385" s="1"/>
      <c r="AV385" s="1"/>
      <c r="AW385" s="1"/>
      <c r="AX385" s="1"/>
      <c r="AY385" s="1"/>
      <c r="AZ385" s="1"/>
      <c r="BA385" s="1"/>
      <c r="BB385" s="1"/>
      <c r="BC385" s="1"/>
      <c r="BD385" s="1"/>
    </row>
    <row r="386" spans="1:56" ht="27.75" customHeight="1" x14ac:dyDescent="0.2">
      <c r="A386" s="17"/>
      <c r="B386" s="143" t="s">
        <v>203</v>
      </c>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7"/>
      <c r="AR386" s="17"/>
      <c r="AS386" s="17"/>
      <c r="AT386" s="17"/>
      <c r="AU386" s="1"/>
      <c r="AV386" s="1"/>
      <c r="AW386" s="1"/>
      <c r="AX386" s="1"/>
      <c r="AY386" s="1"/>
      <c r="AZ386" s="1"/>
      <c r="BA386" s="1"/>
      <c r="BB386" s="1"/>
      <c r="BC386" s="1"/>
      <c r="BD386" s="1"/>
    </row>
    <row r="387" spans="1:56" ht="2.25" customHeight="1" x14ac:dyDescent="0.2">
      <c r="A387" s="3"/>
      <c r="B387" s="19"/>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7"/>
      <c r="AR387" s="17"/>
      <c r="AS387" s="17"/>
      <c r="AT387" s="17"/>
      <c r="AU387" s="1"/>
      <c r="AV387" s="1"/>
      <c r="AW387" s="1"/>
      <c r="AX387" s="1"/>
      <c r="AY387" s="1"/>
      <c r="AZ387" s="1"/>
      <c r="BA387" s="1"/>
      <c r="BB387" s="1"/>
      <c r="BC387" s="1"/>
      <c r="BD387" s="1"/>
    </row>
    <row r="388" spans="1:56" ht="15" customHeight="1" x14ac:dyDescent="0.2">
      <c r="A388" s="3"/>
      <c r="B388" s="17"/>
      <c r="C388" s="17"/>
      <c r="D388" s="17"/>
      <c r="E388" s="17"/>
      <c r="F388" s="17"/>
      <c r="G388" s="17"/>
      <c r="H388" s="17"/>
      <c r="I388" s="17"/>
      <c r="J388" s="17"/>
      <c r="K388" s="17"/>
      <c r="L388" s="17"/>
      <c r="M388" s="17"/>
      <c r="N388" s="17"/>
      <c r="O388" s="17"/>
      <c r="P388" s="17"/>
      <c r="Q388" s="138" t="s">
        <v>68</v>
      </c>
      <c r="R388" s="218"/>
      <c r="S388" s="218"/>
      <c r="T388" s="218"/>
      <c r="U388" s="218"/>
      <c r="V388" s="218"/>
      <c r="W388" s="218"/>
      <c r="X388" s="218"/>
      <c r="Y388" s="20"/>
      <c r="Z388" s="138" t="s">
        <v>80</v>
      </c>
      <c r="AA388" s="138"/>
      <c r="AB388" s="138"/>
      <c r="AC388" s="138"/>
      <c r="AD388" s="138"/>
      <c r="AE388" s="138"/>
      <c r="AF388" s="138"/>
      <c r="AG388" s="138"/>
      <c r="AH388" s="94"/>
      <c r="AI388" s="94"/>
      <c r="AJ388" s="17"/>
      <c r="AK388" s="17"/>
      <c r="AL388" s="17"/>
      <c r="AM388" s="17"/>
      <c r="AN388" s="17"/>
      <c r="AO388" s="17"/>
      <c r="AP388" s="17"/>
      <c r="AQ388" s="17"/>
      <c r="AR388" s="17"/>
      <c r="AS388" s="17"/>
      <c r="AT388" s="17"/>
      <c r="AU388" s="1"/>
      <c r="AV388" s="1"/>
      <c r="AW388" s="1"/>
      <c r="AX388" s="1"/>
      <c r="AY388" s="1"/>
      <c r="AZ388" s="1"/>
      <c r="BA388" s="1"/>
      <c r="BB388" s="1"/>
      <c r="BC388" s="1"/>
      <c r="BD388" s="1"/>
    </row>
    <row r="389" spans="1:56" ht="2.25" customHeight="1" x14ac:dyDescent="0.2">
      <c r="A389" s="3"/>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
      <c r="AV389" s="1"/>
      <c r="AW389" s="1"/>
      <c r="AX389" s="1"/>
      <c r="AY389" s="1"/>
      <c r="AZ389" s="1"/>
      <c r="BA389" s="1"/>
      <c r="BB389" s="1"/>
      <c r="BC389" s="1"/>
      <c r="BD389" s="1"/>
    </row>
    <row r="390" spans="1:56" ht="15" customHeight="1" x14ac:dyDescent="0.2">
      <c r="A390" s="3"/>
      <c r="B390" s="99" t="s">
        <v>176</v>
      </c>
      <c r="C390" s="100"/>
      <c r="D390" s="100"/>
      <c r="E390" s="100"/>
      <c r="F390" s="100"/>
      <c r="G390" s="100"/>
      <c r="H390" s="100"/>
      <c r="I390" s="100"/>
      <c r="J390" s="100"/>
      <c r="K390" s="100"/>
      <c r="L390" s="100"/>
      <c r="M390" s="100"/>
      <c r="N390" s="100"/>
      <c r="O390" s="100"/>
      <c r="P390" s="18"/>
      <c r="Q390" s="126"/>
      <c r="R390" s="127"/>
      <c r="S390" s="127"/>
      <c r="T390" s="127"/>
      <c r="U390" s="127"/>
      <c r="V390" s="128"/>
      <c r="W390" s="94" t="s">
        <v>62</v>
      </c>
      <c r="X390" s="94"/>
      <c r="Y390" s="17"/>
      <c r="Z390" s="114"/>
      <c r="AA390" s="115"/>
      <c r="AB390" s="115"/>
      <c r="AC390" s="115"/>
      <c r="AD390" s="115"/>
      <c r="AE390" s="115"/>
      <c r="AF390" s="115"/>
      <c r="AG390" s="116"/>
      <c r="AH390" s="94" t="s">
        <v>54</v>
      </c>
      <c r="AI390" s="94"/>
      <c r="AJ390" s="17"/>
      <c r="AK390" s="17"/>
      <c r="AL390" s="17"/>
      <c r="AM390" s="17"/>
      <c r="AN390" s="17"/>
      <c r="AO390" s="17"/>
      <c r="AP390" s="17"/>
      <c r="AQ390" s="17"/>
      <c r="AR390" s="17"/>
      <c r="AS390" s="17"/>
      <c r="AT390" s="17"/>
      <c r="AU390" s="1"/>
      <c r="AV390" s="1"/>
      <c r="AW390" s="1"/>
      <c r="AX390" s="1"/>
      <c r="AY390" s="1"/>
      <c r="AZ390" s="1"/>
      <c r="BA390" s="1"/>
      <c r="BB390" s="1"/>
      <c r="BC390" s="1"/>
      <c r="BD390" s="1"/>
    </row>
    <row r="391" spans="1:56" ht="2.25" customHeight="1" x14ac:dyDescent="0.2">
      <c r="A391" s="3"/>
      <c r="B391" s="17"/>
      <c r="C391" s="17"/>
      <c r="D391" s="17"/>
      <c r="E391" s="17"/>
      <c r="F391" s="17"/>
      <c r="G391" s="17"/>
      <c r="H391" s="17"/>
      <c r="I391" s="17"/>
      <c r="J391" s="17"/>
      <c r="K391" s="17"/>
      <c r="L391" s="17"/>
      <c r="M391" s="17"/>
      <c r="N391" s="17"/>
      <c r="O391" s="16"/>
      <c r="P391" s="16"/>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
      <c r="AV391" s="1"/>
      <c r="AW391" s="1"/>
      <c r="AX391" s="1"/>
      <c r="AY391" s="1"/>
      <c r="AZ391" s="1"/>
      <c r="BA391" s="1"/>
      <c r="BB391" s="1"/>
      <c r="BC391" s="1"/>
      <c r="BD391" s="1"/>
    </row>
    <row r="392" spans="1:56" ht="15" customHeight="1" x14ac:dyDescent="0.2">
      <c r="A392" s="3"/>
      <c r="B392" s="99" t="s">
        <v>81</v>
      </c>
      <c r="C392" s="100"/>
      <c r="D392" s="100"/>
      <c r="E392" s="100"/>
      <c r="F392" s="100"/>
      <c r="G392" s="100"/>
      <c r="H392" s="100"/>
      <c r="I392" s="100"/>
      <c r="J392" s="100"/>
      <c r="K392" s="100"/>
      <c r="L392" s="100"/>
      <c r="M392" s="100"/>
      <c r="N392" s="100"/>
      <c r="O392" s="100"/>
      <c r="P392" s="18"/>
      <c r="Q392" s="126"/>
      <c r="R392" s="127"/>
      <c r="S392" s="127"/>
      <c r="T392" s="127"/>
      <c r="U392" s="127"/>
      <c r="V392" s="128"/>
      <c r="W392" s="94" t="s">
        <v>62</v>
      </c>
      <c r="X392" s="94"/>
      <c r="Y392" s="17"/>
      <c r="Z392" s="122">
        <f>IF((Q390+Q392)&lt;&gt;0,Q392/(Q390+Q392)*(Z390),0)</f>
        <v>0</v>
      </c>
      <c r="AA392" s="123"/>
      <c r="AB392" s="123"/>
      <c r="AC392" s="123"/>
      <c r="AD392" s="123"/>
      <c r="AE392" s="123"/>
      <c r="AF392" s="123"/>
      <c r="AG392" s="124"/>
      <c r="AH392" s="94" t="s">
        <v>54</v>
      </c>
      <c r="AI392" s="94"/>
      <c r="AJ392" s="17"/>
      <c r="AK392" s="17"/>
      <c r="AL392" s="17"/>
      <c r="AM392" s="17"/>
      <c r="AN392" s="17"/>
      <c r="AO392" s="17"/>
      <c r="AP392" s="17"/>
      <c r="AQ392" s="17"/>
      <c r="AR392" s="17"/>
      <c r="AS392" s="17"/>
      <c r="AT392" s="17"/>
      <c r="AU392" s="1"/>
      <c r="AV392" s="1"/>
      <c r="AW392" s="1"/>
      <c r="AX392" s="1"/>
      <c r="AY392" s="1"/>
      <c r="AZ392" s="1"/>
      <c r="BA392" s="1"/>
      <c r="BB392" s="1"/>
      <c r="BC392" s="1"/>
      <c r="BD392" s="1"/>
    </row>
    <row r="393" spans="1:56" ht="15" customHeight="1" x14ac:dyDescent="0.2">
      <c r="A393" s="3"/>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
      <c r="AV393" s="1"/>
      <c r="AW393" s="1"/>
      <c r="AX393" s="1"/>
      <c r="AY393" s="1"/>
      <c r="AZ393" s="1"/>
      <c r="BA393" s="1"/>
      <c r="BB393" s="1"/>
      <c r="BC393" s="1"/>
      <c r="BD393" s="1"/>
    </row>
    <row r="394" spans="1:56" ht="15" customHeight="1" x14ac:dyDescent="0.2">
      <c r="A394" s="3">
        <v>42</v>
      </c>
      <c r="B394" s="108" t="s">
        <v>82</v>
      </c>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7"/>
      <c r="AR394" s="17"/>
      <c r="AS394" s="17"/>
      <c r="AT394" s="17"/>
      <c r="AU394" s="1"/>
      <c r="AV394" s="1"/>
      <c r="AW394" s="1"/>
      <c r="AX394" s="1"/>
      <c r="AY394" s="1"/>
      <c r="AZ394" s="1"/>
      <c r="BA394" s="1"/>
      <c r="BB394" s="1"/>
      <c r="BC394" s="1"/>
      <c r="BD394" s="1"/>
    </row>
    <row r="395" spans="1:56" ht="2.25" customHeight="1" x14ac:dyDescent="0.2">
      <c r="A395" s="3"/>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
      <c r="AV395" s="1"/>
      <c r="AW395" s="1"/>
      <c r="AX395" s="1"/>
      <c r="AY395" s="1"/>
      <c r="AZ395" s="1"/>
      <c r="BA395" s="1"/>
      <c r="BB395" s="1"/>
      <c r="BC395" s="1"/>
      <c r="BD395" s="1"/>
    </row>
    <row r="396" spans="1:56" ht="15" customHeight="1" x14ac:dyDescent="0.2">
      <c r="A396" s="3"/>
      <c r="B396" s="17"/>
      <c r="C396" s="17"/>
      <c r="D396" s="17"/>
      <c r="E396" s="17"/>
      <c r="F396" s="17"/>
      <c r="G396" s="17"/>
      <c r="H396" s="17"/>
      <c r="I396" s="17"/>
      <c r="J396" s="17"/>
      <c r="K396" s="17"/>
      <c r="L396" s="17"/>
      <c r="M396" s="17"/>
      <c r="N396" s="17"/>
      <c r="O396" s="17"/>
      <c r="P396" s="17"/>
      <c r="Q396" s="138" t="s">
        <v>68</v>
      </c>
      <c r="R396" s="218"/>
      <c r="S396" s="218"/>
      <c r="T396" s="218"/>
      <c r="U396" s="218"/>
      <c r="V396" s="218"/>
      <c r="W396" s="218"/>
      <c r="X396" s="218"/>
      <c r="Y396" s="20"/>
      <c r="Z396" s="138" t="s">
        <v>80</v>
      </c>
      <c r="AA396" s="138"/>
      <c r="AB396" s="138"/>
      <c r="AC396" s="138"/>
      <c r="AD396" s="138"/>
      <c r="AE396" s="138"/>
      <c r="AF396" s="138"/>
      <c r="AG396" s="138"/>
      <c r="AH396" s="94"/>
      <c r="AI396" s="94"/>
      <c r="AJ396" s="17"/>
      <c r="AK396" s="17"/>
      <c r="AL396" s="17"/>
      <c r="AM396" s="17"/>
      <c r="AN396" s="17"/>
      <c r="AO396" s="17"/>
      <c r="AP396" s="17"/>
      <c r="AQ396" s="17"/>
      <c r="AR396" s="17"/>
      <c r="AS396" s="17"/>
      <c r="AT396" s="17"/>
      <c r="AU396" s="1"/>
      <c r="AV396" s="1"/>
      <c r="AW396" s="1"/>
      <c r="AX396" s="1"/>
      <c r="AY396" s="1"/>
      <c r="AZ396" s="1"/>
      <c r="BA396" s="1"/>
      <c r="BB396" s="1"/>
      <c r="BC396" s="1"/>
      <c r="BD396" s="1"/>
    </row>
    <row r="397" spans="1:56" ht="2.25" customHeight="1" x14ac:dyDescent="0.2">
      <c r="A397" s="3"/>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
      <c r="AV397" s="1"/>
      <c r="AW397" s="1"/>
      <c r="AX397" s="1"/>
      <c r="AY397" s="1"/>
      <c r="AZ397" s="1"/>
      <c r="BA397" s="1"/>
      <c r="BB397" s="1"/>
      <c r="BC397" s="1"/>
      <c r="BD397" s="1"/>
    </row>
    <row r="398" spans="1:56" ht="15" customHeight="1" x14ac:dyDescent="0.2">
      <c r="A398" s="3"/>
      <c r="B398" s="89" t="s">
        <v>65</v>
      </c>
      <c r="C398" s="94"/>
      <c r="D398" s="94"/>
      <c r="E398" s="94"/>
      <c r="F398" s="94"/>
      <c r="G398" s="94"/>
      <c r="H398" s="94"/>
      <c r="I398" s="94"/>
      <c r="J398" s="94"/>
      <c r="K398" s="94"/>
      <c r="L398" s="94"/>
      <c r="M398" s="94"/>
      <c r="N398" s="94"/>
      <c r="O398" s="94"/>
      <c r="P398" s="18"/>
      <c r="Q398" s="126"/>
      <c r="R398" s="127"/>
      <c r="S398" s="127"/>
      <c r="T398" s="127"/>
      <c r="U398" s="127"/>
      <c r="V398" s="128"/>
      <c r="W398" s="94" t="s">
        <v>62</v>
      </c>
      <c r="X398" s="94"/>
      <c r="Y398" s="17"/>
      <c r="Z398" s="114"/>
      <c r="AA398" s="115"/>
      <c r="AB398" s="115"/>
      <c r="AC398" s="115"/>
      <c r="AD398" s="115"/>
      <c r="AE398" s="115"/>
      <c r="AF398" s="115"/>
      <c r="AG398" s="116"/>
      <c r="AH398" s="94" t="s">
        <v>54</v>
      </c>
      <c r="AI398" s="94"/>
      <c r="AJ398" s="17"/>
      <c r="AK398" s="17"/>
      <c r="AL398" s="17"/>
      <c r="AM398" s="17"/>
      <c r="AN398" s="17"/>
      <c r="AO398" s="17"/>
      <c r="AP398" s="17"/>
      <c r="AQ398" s="17"/>
      <c r="AR398" s="17"/>
      <c r="AS398" s="17"/>
      <c r="AT398" s="17"/>
      <c r="AU398" s="1"/>
      <c r="AV398" s="1"/>
      <c r="AW398" s="1"/>
      <c r="AX398" s="1"/>
      <c r="AY398" s="1"/>
      <c r="AZ398" s="1"/>
      <c r="BA398" s="1"/>
      <c r="BB398" s="1"/>
      <c r="BC398" s="1"/>
      <c r="BD398" s="1"/>
    </row>
    <row r="399" spans="1:56" ht="2.25" customHeight="1" x14ac:dyDescent="0.2">
      <c r="A399" s="3"/>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
      <c r="AV399" s="1"/>
      <c r="AW399" s="1"/>
      <c r="AX399" s="1"/>
      <c r="AY399" s="1"/>
      <c r="AZ399" s="1"/>
      <c r="BA399" s="1"/>
      <c r="BB399" s="1"/>
      <c r="BC399" s="1"/>
      <c r="BD399" s="1"/>
    </row>
    <row r="400" spans="1:56" ht="15" customHeight="1" x14ac:dyDescent="0.2">
      <c r="A400" s="3"/>
      <c r="B400" s="89" t="s">
        <v>66</v>
      </c>
      <c r="C400" s="94"/>
      <c r="D400" s="94"/>
      <c r="E400" s="94"/>
      <c r="F400" s="94"/>
      <c r="G400" s="94"/>
      <c r="H400" s="94"/>
      <c r="I400" s="94"/>
      <c r="J400" s="94"/>
      <c r="K400" s="94"/>
      <c r="L400" s="94"/>
      <c r="M400" s="94"/>
      <c r="N400" s="94"/>
      <c r="O400" s="94"/>
      <c r="P400" s="17"/>
      <c r="Q400" s="126"/>
      <c r="R400" s="127"/>
      <c r="S400" s="127"/>
      <c r="T400" s="127"/>
      <c r="U400" s="127"/>
      <c r="V400" s="128"/>
      <c r="W400" s="94" t="s">
        <v>62</v>
      </c>
      <c r="X400" s="94"/>
      <c r="Y400" s="17"/>
      <c r="Z400" s="114"/>
      <c r="AA400" s="115"/>
      <c r="AB400" s="115"/>
      <c r="AC400" s="115"/>
      <c r="AD400" s="115"/>
      <c r="AE400" s="115"/>
      <c r="AF400" s="115"/>
      <c r="AG400" s="116"/>
      <c r="AH400" s="94" t="s">
        <v>54</v>
      </c>
      <c r="AI400" s="94"/>
      <c r="AJ400" s="17"/>
      <c r="AK400" s="17"/>
      <c r="AL400" s="17"/>
      <c r="AM400" s="17"/>
      <c r="AN400" s="17"/>
      <c r="AO400" s="17"/>
      <c r="AP400" s="17"/>
      <c r="AQ400" s="17"/>
      <c r="AR400" s="17"/>
      <c r="AS400" s="17"/>
      <c r="AT400" s="17"/>
      <c r="AU400" s="1"/>
      <c r="AV400" s="1"/>
      <c r="AW400" s="1"/>
      <c r="AX400" s="1"/>
      <c r="AY400" s="1"/>
      <c r="AZ400" s="1"/>
      <c r="BA400" s="1"/>
      <c r="BB400" s="1"/>
      <c r="BC400" s="1"/>
      <c r="BD400" s="1"/>
    </row>
    <row r="401" spans="1:56" ht="15" customHeight="1" x14ac:dyDescent="0.2">
      <c r="A401" s="3"/>
      <c r="B401" s="16"/>
      <c r="C401" s="17"/>
      <c r="D401" s="17"/>
      <c r="E401" s="17"/>
      <c r="F401" s="17"/>
      <c r="G401" s="17"/>
      <c r="H401" s="17"/>
      <c r="I401" s="17"/>
      <c r="J401" s="17"/>
      <c r="K401" s="17"/>
      <c r="L401" s="17"/>
      <c r="M401" s="17"/>
      <c r="N401" s="17"/>
      <c r="O401" s="17"/>
      <c r="P401" s="17"/>
      <c r="Q401" s="9"/>
      <c r="R401" s="9"/>
      <c r="S401" s="9"/>
      <c r="T401" s="9"/>
      <c r="U401" s="9"/>
      <c r="V401" s="9"/>
      <c r="W401" s="17"/>
      <c r="X401" s="17"/>
      <c r="Y401" s="17"/>
      <c r="Z401" s="12"/>
      <c r="AA401" s="12"/>
      <c r="AB401" s="12"/>
      <c r="AC401" s="12"/>
      <c r="AD401" s="12"/>
      <c r="AE401" s="12"/>
      <c r="AF401" s="12"/>
      <c r="AG401" s="12"/>
      <c r="AH401" s="17"/>
      <c r="AI401" s="17"/>
      <c r="AJ401" s="17"/>
      <c r="AK401" s="17"/>
      <c r="AL401" s="17"/>
      <c r="AM401" s="17"/>
      <c r="AN401" s="17"/>
      <c r="AO401" s="17"/>
      <c r="AP401" s="17"/>
      <c r="AQ401" s="17"/>
      <c r="AR401" s="17"/>
      <c r="AS401" s="17"/>
      <c r="AT401" s="17"/>
      <c r="AU401" s="1"/>
      <c r="AV401" s="1"/>
      <c r="AW401" s="1"/>
      <c r="AX401" s="1"/>
      <c r="AY401" s="1"/>
      <c r="AZ401" s="1"/>
      <c r="BA401" s="1"/>
      <c r="BB401" s="1"/>
      <c r="BC401" s="1"/>
      <c r="BD401" s="1"/>
    </row>
    <row r="402" spans="1:56" ht="15" customHeight="1" x14ac:dyDescent="0.2">
      <c r="A402" s="3"/>
      <c r="B402" s="117" t="s">
        <v>83</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7"/>
      <c r="AL402" s="117"/>
      <c r="AM402" s="117"/>
      <c r="AN402" s="117"/>
      <c r="AO402" s="117"/>
      <c r="AP402" s="118"/>
      <c r="AQ402" s="17"/>
      <c r="AR402" s="17"/>
      <c r="AS402" s="17"/>
      <c r="AT402" s="17"/>
      <c r="AU402" s="1"/>
      <c r="AV402" s="1"/>
      <c r="AW402" s="1"/>
      <c r="AX402" s="1"/>
      <c r="AY402" s="1"/>
      <c r="AZ402" s="1"/>
      <c r="BA402" s="1"/>
      <c r="BB402" s="1"/>
      <c r="BC402" s="1"/>
      <c r="BD402" s="1"/>
    </row>
    <row r="403" spans="1:56" ht="15" customHeight="1" x14ac:dyDescent="0.2">
      <c r="A403" s="3"/>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7"/>
      <c r="AQ403" s="17"/>
      <c r="AR403" s="17"/>
      <c r="AS403" s="17"/>
      <c r="AT403" s="17"/>
      <c r="AU403" s="1"/>
      <c r="AV403" s="1"/>
      <c r="AW403" s="1"/>
      <c r="AX403" s="1"/>
      <c r="AY403" s="1"/>
      <c r="AZ403" s="1"/>
      <c r="BA403" s="1"/>
      <c r="BB403" s="1"/>
      <c r="BC403" s="1"/>
      <c r="BD403" s="1"/>
    </row>
    <row r="404" spans="1:56" ht="15" customHeight="1" x14ac:dyDescent="0.2">
      <c r="A404" s="3">
        <v>43</v>
      </c>
      <c r="B404" s="108" t="s">
        <v>84</v>
      </c>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0"/>
      <c r="AM404" s="100"/>
      <c r="AN404" s="100"/>
      <c r="AO404" s="100"/>
      <c r="AP404" s="100"/>
      <c r="AQ404" s="17"/>
      <c r="AR404" s="17"/>
      <c r="AS404" s="17"/>
      <c r="AT404" s="17"/>
      <c r="AU404" s="1"/>
      <c r="AV404" s="1"/>
      <c r="AW404" s="1"/>
      <c r="AX404" s="1"/>
      <c r="AY404" s="1"/>
      <c r="AZ404" s="1"/>
      <c r="BA404" s="1"/>
      <c r="BB404" s="1"/>
      <c r="BC404" s="1"/>
      <c r="BD404" s="1"/>
    </row>
    <row r="405" spans="1:56" ht="2.25" customHeight="1" x14ac:dyDescent="0.2">
      <c r="A405" s="3"/>
      <c r="B405" s="17"/>
      <c r="C405" s="17"/>
      <c r="D405" s="17"/>
      <c r="E405" s="17"/>
      <c r="F405" s="17"/>
      <c r="G405" s="17"/>
      <c r="H405" s="17"/>
      <c r="I405" s="17"/>
      <c r="J405" s="17"/>
      <c r="K405" s="17"/>
      <c r="L405" s="17"/>
      <c r="M405" s="17"/>
      <c r="N405" s="16"/>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
      <c r="AV405" s="1"/>
      <c r="AW405" s="1"/>
      <c r="AX405" s="1"/>
      <c r="AY405" s="1"/>
      <c r="AZ405" s="1"/>
      <c r="BA405" s="1"/>
      <c r="BB405" s="1"/>
      <c r="BC405" s="1"/>
      <c r="BD405" s="1"/>
    </row>
    <row r="406" spans="1:56" ht="15" customHeight="1" x14ac:dyDescent="0.2">
      <c r="A406" s="3"/>
      <c r="B406" s="107" t="s">
        <v>85</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7"/>
      <c r="AL406" s="107"/>
      <c r="AM406" s="107"/>
      <c r="AN406" s="107"/>
      <c r="AO406" s="107"/>
      <c r="AP406" s="107"/>
      <c r="AQ406" s="17"/>
      <c r="AR406" s="17"/>
      <c r="AS406" s="17"/>
      <c r="AT406" s="17"/>
      <c r="AU406" s="1"/>
      <c r="AV406" s="1"/>
      <c r="AW406" s="1"/>
      <c r="AX406" s="1"/>
      <c r="AY406" s="1"/>
      <c r="AZ406" s="1"/>
      <c r="BA406" s="1"/>
      <c r="BB406" s="1"/>
      <c r="BC406" s="1"/>
      <c r="BD406" s="1"/>
    </row>
    <row r="407" spans="1:56" ht="2.25" customHeight="1" x14ac:dyDescent="0.2">
      <c r="A407" s="3"/>
      <c r="B407" s="17"/>
      <c r="C407" s="17"/>
      <c r="D407" s="17"/>
      <c r="E407" s="17"/>
      <c r="F407" s="17"/>
      <c r="G407" s="17"/>
      <c r="H407" s="17"/>
      <c r="I407" s="17"/>
      <c r="J407" s="17"/>
      <c r="K407" s="17"/>
      <c r="L407" s="17"/>
      <c r="M407" s="17"/>
      <c r="N407" s="16"/>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
      <c r="AV407" s="1"/>
      <c r="AW407" s="1"/>
      <c r="AX407" s="1"/>
      <c r="AY407" s="1"/>
      <c r="AZ407" s="1"/>
      <c r="BA407" s="1"/>
      <c r="BB407" s="1"/>
      <c r="BC407" s="1"/>
      <c r="BD407" s="1"/>
    </row>
    <row r="408" spans="1:56" ht="15" customHeight="1" x14ac:dyDescent="0.2">
      <c r="A408" s="3"/>
      <c r="B408" s="114"/>
      <c r="C408" s="115"/>
      <c r="D408" s="115"/>
      <c r="E408" s="115"/>
      <c r="F408" s="115"/>
      <c r="G408" s="115"/>
      <c r="H408" s="115"/>
      <c r="I408" s="116"/>
      <c r="J408" s="94" t="s">
        <v>54</v>
      </c>
      <c r="K408" s="94"/>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
      <c r="AV408" s="1"/>
      <c r="AW408" s="1"/>
      <c r="AX408" s="1"/>
      <c r="AY408" s="1"/>
      <c r="AZ408" s="1"/>
      <c r="BA408" s="1"/>
      <c r="BB408" s="1"/>
      <c r="BC408" s="1"/>
      <c r="BD408" s="1"/>
    </row>
    <row r="409" spans="1:56" ht="15" customHeight="1" x14ac:dyDescent="0.2">
      <c r="A409" s="3"/>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
      <c r="AV409" s="1"/>
      <c r="AW409" s="1"/>
      <c r="AX409" s="1"/>
      <c r="AY409" s="1"/>
      <c r="AZ409" s="1"/>
      <c r="BA409" s="1"/>
      <c r="BB409" s="1"/>
      <c r="BC409" s="1"/>
      <c r="BD409" s="1"/>
    </row>
    <row r="410" spans="1:56" ht="15" customHeight="1" x14ac:dyDescent="0.2">
      <c r="A410" s="3">
        <v>44</v>
      </c>
      <c r="B410" s="119" t="s">
        <v>177</v>
      </c>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7"/>
      <c r="AR410" s="17"/>
      <c r="AS410" s="17"/>
      <c r="AT410" s="17"/>
      <c r="AU410" s="1"/>
      <c r="AV410" s="1"/>
      <c r="AW410" s="1"/>
      <c r="AX410" s="1"/>
      <c r="AY410" s="1"/>
      <c r="AZ410" s="1"/>
      <c r="BA410" s="1"/>
      <c r="BB410" s="1"/>
      <c r="BC410" s="1"/>
      <c r="BD410" s="1"/>
    </row>
    <row r="411" spans="1:56" ht="15" customHeight="1" x14ac:dyDescent="0.2">
      <c r="A411" s="3"/>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
      <c r="AV411" s="1"/>
      <c r="AW411" s="1"/>
      <c r="AX411" s="1"/>
      <c r="AY411" s="1"/>
      <c r="AZ411" s="1"/>
      <c r="BA411" s="1"/>
      <c r="BB411" s="1"/>
      <c r="BC411" s="1"/>
      <c r="BD411" s="1"/>
    </row>
    <row r="412" spans="1:56" ht="15" customHeight="1" x14ac:dyDescent="0.2">
      <c r="A412" s="3"/>
      <c r="B412" s="117" t="s">
        <v>86</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7"/>
      <c r="AL412" s="117"/>
      <c r="AM412" s="117"/>
      <c r="AN412" s="117"/>
      <c r="AO412" s="117"/>
      <c r="AP412" s="118"/>
      <c r="AQ412" s="17"/>
      <c r="AR412" s="17"/>
      <c r="AS412" s="17"/>
      <c r="AT412" s="17"/>
      <c r="AU412" s="1"/>
      <c r="AV412" s="1"/>
      <c r="AW412" s="1"/>
      <c r="AX412" s="1"/>
      <c r="AY412" s="1"/>
      <c r="AZ412" s="1"/>
      <c r="BA412" s="1"/>
      <c r="BB412" s="1"/>
      <c r="BC412" s="1"/>
      <c r="BD412" s="1"/>
    </row>
    <row r="413" spans="1:56" ht="15" customHeight="1" x14ac:dyDescent="0.2">
      <c r="A413" s="3"/>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
      <c r="AV413" s="1"/>
      <c r="AW413" s="1"/>
      <c r="AX413" s="1"/>
      <c r="AY413" s="1"/>
      <c r="AZ413" s="1"/>
      <c r="BA413" s="1"/>
      <c r="BB413" s="1"/>
      <c r="BC413" s="1"/>
      <c r="BD413" s="1"/>
    </row>
    <row r="414" spans="1:56" ht="15" customHeight="1" x14ac:dyDescent="0.2">
      <c r="A414" s="3">
        <v>45</v>
      </c>
      <c r="B414" s="22" t="s">
        <v>87</v>
      </c>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
      <c r="AV414" s="1"/>
      <c r="AW414" s="1"/>
      <c r="AX414" s="1"/>
      <c r="AY414" s="1"/>
      <c r="AZ414" s="1"/>
      <c r="BA414" s="1"/>
      <c r="BB414" s="1"/>
      <c r="BC414" s="1"/>
      <c r="BD414" s="1"/>
    </row>
    <row r="415" spans="1:56" ht="2.25" customHeight="1" x14ac:dyDescent="0.2">
      <c r="A415" s="3"/>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
      <c r="AV415" s="1"/>
      <c r="AW415" s="1"/>
      <c r="AX415" s="1"/>
      <c r="AY415" s="1"/>
      <c r="AZ415" s="1"/>
      <c r="BA415" s="1"/>
      <c r="BB415" s="1"/>
      <c r="BC415" s="1"/>
      <c r="BD415" s="1"/>
    </row>
    <row r="416" spans="1:56" ht="15" customHeight="1" x14ac:dyDescent="0.2">
      <c r="A416" s="3"/>
      <c r="B416" s="107" t="s">
        <v>204</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7"/>
      <c r="AR416" s="17"/>
      <c r="AS416" s="17"/>
      <c r="AT416" s="17"/>
      <c r="AU416" s="1"/>
      <c r="AV416" s="1"/>
      <c r="AW416" s="1"/>
      <c r="AX416" s="1"/>
      <c r="AY416" s="1"/>
      <c r="AZ416" s="1"/>
      <c r="BA416" s="1"/>
      <c r="BB416" s="1"/>
      <c r="BC416" s="1"/>
      <c r="BD416" s="1"/>
    </row>
    <row r="417" spans="1:56" ht="30" customHeight="1" x14ac:dyDescent="0.2">
      <c r="A417" s="3"/>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c r="AN417" s="121"/>
      <c r="AO417" s="121"/>
      <c r="AP417" s="121"/>
      <c r="AQ417" s="17"/>
      <c r="AR417" s="17"/>
      <c r="AS417" s="17"/>
      <c r="AT417" s="17"/>
      <c r="AU417" s="1"/>
      <c r="AV417" s="1"/>
      <c r="AW417" s="1"/>
      <c r="AX417" s="1"/>
      <c r="AY417" s="1"/>
      <c r="AZ417" s="1"/>
      <c r="BA417" s="1"/>
      <c r="BB417" s="1"/>
      <c r="BC417" s="1"/>
      <c r="BD417" s="1"/>
    </row>
    <row r="418" spans="1:56" ht="10.5" customHeight="1" x14ac:dyDescent="0.2">
      <c r="A418" s="3"/>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c r="AN418" s="121"/>
      <c r="AO418" s="121"/>
      <c r="AP418" s="121"/>
      <c r="AQ418" s="17"/>
      <c r="AR418" s="17"/>
      <c r="AS418" s="17"/>
      <c r="AT418" s="17"/>
      <c r="AU418" s="1"/>
      <c r="AV418" s="1"/>
      <c r="AW418" s="1"/>
      <c r="AX418" s="1"/>
      <c r="AY418" s="1"/>
      <c r="AZ418" s="1"/>
      <c r="BA418" s="1"/>
      <c r="BB418" s="1"/>
      <c r="BC418" s="1"/>
      <c r="BD418" s="1"/>
    </row>
    <row r="419" spans="1:56" ht="15" customHeight="1" x14ac:dyDescent="0.2">
      <c r="A419" s="3"/>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
      <c r="AV419" s="1"/>
      <c r="AW419" s="1"/>
      <c r="AX419" s="1"/>
      <c r="AY419" s="1"/>
      <c r="AZ419" s="1"/>
      <c r="BA419" s="1"/>
      <c r="BB419" s="1"/>
      <c r="BC419" s="1"/>
      <c r="BD419" s="1"/>
    </row>
    <row r="420" spans="1:56" ht="15" customHeight="1" x14ac:dyDescent="0.2">
      <c r="A420" s="3"/>
      <c r="B420" s="99" t="s">
        <v>88</v>
      </c>
      <c r="C420" s="100"/>
      <c r="D420" s="100"/>
      <c r="E420" s="100"/>
      <c r="F420" s="100"/>
      <c r="G420" s="100"/>
      <c r="H420" s="100"/>
      <c r="I420" s="100"/>
      <c r="J420" s="100"/>
      <c r="K420" s="100"/>
      <c r="L420" s="100"/>
      <c r="M420" s="100"/>
      <c r="N420" s="100"/>
      <c r="O420" s="100"/>
      <c r="P420" s="17"/>
      <c r="Q420" s="114"/>
      <c r="R420" s="115"/>
      <c r="S420" s="115"/>
      <c r="T420" s="115"/>
      <c r="U420" s="115"/>
      <c r="V420" s="115"/>
      <c r="W420" s="115"/>
      <c r="X420" s="116"/>
      <c r="Y420" s="94" t="s">
        <v>54</v>
      </c>
      <c r="Z420" s="94"/>
      <c r="AA420" s="17"/>
      <c r="AB420" s="17"/>
      <c r="AC420" s="17"/>
      <c r="AD420" s="17"/>
      <c r="AE420" s="17"/>
      <c r="AF420" s="17"/>
      <c r="AG420" s="17"/>
      <c r="AH420" s="17"/>
      <c r="AI420" s="17"/>
      <c r="AJ420" s="17"/>
      <c r="AK420" s="17"/>
      <c r="AL420" s="17"/>
      <c r="AM420" s="17"/>
      <c r="AN420" s="17"/>
      <c r="AO420" s="17"/>
      <c r="AP420" s="17"/>
      <c r="AQ420" s="17"/>
      <c r="AR420" s="17"/>
      <c r="AS420" s="17"/>
      <c r="AT420" s="17"/>
      <c r="AU420" s="1"/>
      <c r="AV420" s="1"/>
      <c r="AW420" s="1"/>
      <c r="AX420" s="1"/>
      <c r="AY420" s="1"/>
      <c r="AZ420" s="1"/>
      <c r="BA420" s="1"/>
      <c r="BB420" s="1"/>
      <c r="BC420" s="1"/>
      <c r="BD420" s="1"/>
    </row>
    <row r="421" spans="1:56" ht="2.25" customHeight="1" x14ac:dyDescent="0.2">
      <c r="A421" s="3"/>
      <c r="B421" s="17"/>
      <c r="C421" s="17"/>
      <c r="D421" s="17"/>
      <c r="E421" s="17"/>
      <c r="F421" s="17"/>
      <c r="G421" s="17"/>
      <c r="H421" s="17"/>
      <c r="I421" s="17"/>
      <c r="J421" s="17"/>
      <c r="K421" s="17"/>
      <c r="L421" s="17"/>
      <c r="M421" s="17"/>
      <c r="N421" s="17"/>
      <c r="O421" s="16"/>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
      <c r="AV421" s="1"/>
      <c r="AW421" s="1"/>
      <c r="AX421" s="1"/>
      <c r="AY421" s="1"/>
      <c r="AZ421" s="1"/>
      <c r="BA421" s="1"/>
      <c r="BB421" s="1"/>
      <c r="BC421" s="1"/>
      <c r="BD421" s="1"/>
    </row>
    <row r="422" spans="1:56" ht="2.25" customHeight="1" x14ac:dyDescent="0.2">
      <c r="A422" s="3"/>
      <c r="B422" s="99" t="s">
        <v>178</v>
      </c>
      <c r="C422" s="94"/>
      <c r="D422" s="94"/>
      <c r="E422" s="94"/>
      <c r="F422" s="94"/>
      <c r="G422" s="94"/>
      <c r="H422" s="94"/>
      <c r="I422" s="94"/>
      <c r="J422" s="94"/>
      <c r="K422" s="94"/>
      <c r="L422" s="94"/>
      <c r="M422" s="94"/>
      <c r="N422" s="94"/>
      <c r="O422" s="94"/>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
      <c r="AV422" s="1"/>
      <c r="AW422" s="1"/>
      <c r="AX422" s="1"/>
      <c r="AY422" s="1"/>
      <c r="AZ422" s="1"/>
      <c r="BA422" s="1"/>
      <c r="BB422" s="1"/>
      <c r="BC422" s="1"/>
      <c r="BD422" s="1"/>
    </row>
    <row r="423" spans="1:56" ht="15" customHeight="1" x14ac:dyDescent="0.2">
      <c r="A423" s="25"/>
      <c r="B423" s="94"/>
      <c r="C423" s="94"/>
      <c r="D423" s="94"/>
      <c r="E423" s="94"/>
      <c r="F423" s="94"/>
      <c r="G423" s="94"/>
      <c r="H423" s="94"/>
      <c r="I423" s="94"/>
      <c r="J423" s="94"/>
      <c r="K423" s="94"/>
      <c r="L423" s="94"/>
      <c r="M423" s="94"/>
      <c r="N423" s="94"/>
      <c r="O423" s="94"/>
      <c r="P423" s="17"/>
      <c r="Q423" s="122">
        <f>AG339+Z363+Z365</f>
        <v>0</v>
      </c>
      <c r="R423" s="123"/>
      <c r="S423" s="123"/>
      <c r="T423" s="123"/>
      <c r="U423" s="123"/>
      <c r="V423" s="123"/>
      <c r="W423" s="123"/>
      <c r="X423" s="124"/>
      <c r="Y423" s="94" t="s">
        <v>54</v>
      </c>
      <c r="Z423" s="94"/>
      <c r="AA423" s="17"/>
      <c r="AB423" s="17"/>
      <c r="AC423" s="17"/>
      <c r="AD423" s="17"/>
      <c r="AE423" s="17"/>
      <c r="AF423" s="17"/>
      <c r="AG423" s="17"/>
      <c r="AH423" s="17"/>
      <c r="AI423" s="17"/>
      <c r="AJ423" s="17"/>
      <c r="AK423" s="17"/>
      <c r="AL423" s="17"/>
      <c r="AM423" s="17"/>
      <c r="AN423" s="17"/>
      <c r="AO423" s="17"/>
      <c r="AP423" s="17"/>
      <c r="AQ423" s="17"/>
      <c r="AR423" s="17"/>
      <c r="AS423" s="17"/>
      <c r="AT423" s="17"/>
      <c r="AU423" s="1"/>
      <c r="AV423" s="1"/>
      <c r="AW423" s="1"/>
      <c r="AX423" s="1"/>
      <c r="AY423" s="1"/>
      <c r="AZ423" s="1"/>
      <c r="BA423" s="1"/>
      <c r="BB423" s="1"/>
      <c r="BC423" s="1"/>
      <c r="BD423" s="1"/>
    </row>
    <row r="424" spans="1:56" ht="2.25" customHeight="1" x14ac:dyDescent="0.2">
      <c r="A424" s="25"/>
      <c r="B424" s="17"/>
      <c r="C424" s="17"/>
      <c r="D424" s="17"/>
      <c r="E424" s="17"/>
      <c r="F424" s="17"/>
      <c r="G424" s="17"/>
      <c r="H424" s="17"/>
      <c r="I424" s="17"/>
      <c r="J424" s="17"/>
      <c r="K424" s="17"/>
      <c r="L424" s="17"/>
      <c r="M424" s="17"/>
      <c r="N424" s="17"/>
      <c r="O424" s="16"/>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
      <c r="AV424" s="1"/>
      <c r="AW424" s="1"/>
      <c r="AX424" s="1"/>
      <c r="AY424" s="1"/>
      <c r="AZ424" s="1"/>
      <c r="BA424" s="1"/>
      <c r="BB424" s="1"/>
      <c r="BC424" s="1"/>
      <c r="BD424" s="1"/>
    </row>
    <row r="425" spans="1:56" ht="15" customHeight="1" x14ac:dyDescent="0.2">
      <c r="A425" s="25"/>
      <c r="B425" s="99" t="s">
        <v>179</v>
      </c>
      <c r="C425" s="94"/>
      <c r="D425" s="94"/>
      <c r="E425" s="94"/>
      <c r="F425" s="94"/>
      <c r="G425" s="94"/>
      <c r="H425" s="94"/>
      <c r="I425" s="94"/>
      <c r="J425" s="94"/>
      <c r="K425" s="94"/>
      <c r="L425" s="94"/>
      <c r="M425" s="94"/>
      <c r="N425" s="94"/>
      <c r="O425" s="94"/>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
      <c r="AV425" s="1"/>
      <c r="AW425" s="1"/>
      <c r="AX425" s="1"/>
      <c r="AY425" s="1"/>
      <c r="AZ425" s="1"/>
      <c r="BA425" s="1"/>
      <c r="BB425" s="1"/>
      <c r="BC425" s="1"/>
      <c r="BD425" s="1"/>
    </row>
    <row r="426" spans="1:56" ht="15" customHeight="1" x14ac:dyDescent="0.2">
      <c r="A426" s="25"/>
      <c r="B426" s="94"/>
      <c r="C426" s="94"/>
      <c r="D426" s="94"/>
      <c r="E426" s="94"/>
      <c r="F426" s="94"/>
      <c r="G426" s="94"/>
      <c r="H426" s="94"/>
      <c r="I426" s="94"/>
      <c r="J426" s="94"/>
      <c r="K426" s="94"/>
      <c r="L426" s="94"/>
      <c r="M426" s="94"/>
      <c r="N426" s="94"/>
      <c r="O426" s="94"/>
      <c r="P426" s="17"/>
      <c r="Q426" s="122">
        <f>Z390</f>
        <v>0</v>
      </c>
      <c r="R426" s="123"/>
      <c r="S426" s="123"/>
      <c r="T426" s="123"/>
      <c r="U426" s="123"/>
      <c r="V426" s="123"/>
      <c r="W426" s="123"/>
      <c r="X426" s="124"/>
      <c r="Y426" s="94" t="s">
        <v>54</v>
      </c>
      <c r="Z426" s="94"/>
      <c r="AA426" s="17"/>
      <c r="AB426" s="17"/>
      <c r="AC426" s="17"/>
      <c r="AD426" s="17"/>
      <c r="AE426" s="17"/>
      <c r="AF426" s="17"/>
      <c r="AG426" s="17"/>
      <c r="AH426" s="17"/>
      <c r="AI426" s="17"/>
      <c r="AJ426" s="17"/>
      <c r="AK426" s="17"/>
      <c r="AL426" s="17"/>
      <c r="AM426" s="17"/>
      <c r="AN426" s="17"/>
      <c r="AO426" s="17"/>
      <c r="AP426" s="17"/>
      <c r="AQ426" s="17"/>
      <c r="AR426" s="17"/>
      <c r="AS426" s="17"/>
      <c r="AT426" s="17"/>
      <c r="AU426" s="1"/>
      <c r="AV426" s="1"/>
      <c r="AW426" s="1"/>
      <c r="AX426" s="1"/>
      <c r="AY426" s="1"/>
      <c r="AZ426" s="1"/>
      <c r="BA426" s="1"/>
      <c r="BB426" s="1"/>
      <c r="BC426" s="1"/>
      <c r="BD426" s="1"/>
    </row>
    <row r="427" spans="1:56" ht="2.25" customHeight="1" x14ac:dyDescent="0.2">
      <c r="A427" s="25"/>
      <c r="B427" s="17"/>
      <c r="C427" s="17"/>
      <c r="D427" s="17"/>
      <c r="E427" s="17"/>
      <c r="F427" s="17"/>
      <c r="G427" s="17"/>
      <c r="H427" s="17"/>
      <c r="I427" s="17"/>
      <c r="J427" s="17"/>
      <c r="K427" s="17"/>
      <c r="L427" s="17"/>
      <c r="M427" s="17"/>
      <c r="N427" s="17"/>
      <c r="O427" s="16"/>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
      <c r="AV427" s="1"/>
      <c r="AW427" s="1"/>
      <c r="AX427" s="1"/>
      <c r="AY427" s="1"/>
      <c r="AZ427" s="1"/>
      <c r="BA427" s="1"/>
      <c r="BB427" s="1"/>
      <c r="BC427" s="1"/>
      <c r="BD427" s="1"/>
    </row>
    <row r="428" spans="1:56" ht="15" customHeight="1" x14ac:dyDescent="0.2">
      <c r="A428" s="3"/>
      <c r="B428" s="125" t="s">
        <v>180</v>
      </c>
      <c r="C428" s="113"/>
      <c r="D428" s="113"/>
      <c r="E428" s="113"/>
      <c r="F428" s="113"/>
      <c r="G428" s="113"/>
      <c r="H428" s="113"/>
      <c r="I428" s="113"/>
      <c r="J428" s="113"/>
      <c r="K428" s="113"/>
      <c r="L428" s="113"/>
      <c r="M428" s="113"/>
      <c r="N428" s="113"/>
      <c r="O428" s="113"/>
      <c r="P428" s="17"/>
      <c r="Q428" s="17"/>
      <c r="R428" s="17"/>
      <c r="S428" s="17"/>
      <c r="T428" s="17"/>
      <c r="U428" s="17"/>
      <c r="V428" s="17"/>
      <c r="W428" s="17"/>
      <c r="X428" s="17"/>
      <c r="Y428" s="17"/>
      <c r="Z428" s="17"/>
      <c r="AA428" s="122">
        <f>IF(Z392&lt;&gt;0,Z392,0)+IF(AG341&lt;&gt;0,AG341,0)</f>
        <v>0</v>
      </c>
      <c r="AB428" s="123"/>
      <c r="AC428" s="123"/>
      <c r="AD428" s="123"/>
      <c r="AE428" s="123"/>
      <c r="AF428" s="123"/>
      <c r="AG428" s="123"/>
      <c r="AH428" s="124"/>
      <c r="AI428" s="94" t="s">
        <v>54</v>
      </c>
      <c r="AJ428" s="94"/>
      <c r="AK428" s="17"/>
      <c r="AL428" s="17"/>
      <c r="AM428" s="17"/>
      <c r="AN428" s="17"/>
      <c r="AO428" s="17"/>
      <c r="AP428" s="17"/>
      <c r="AQ428" s="17"/>
      <c r="AR428" s="17"/>
      <c r="AS428" s="17"/>
      <c r="AT428" s="17"/>
      <c r="AU428" s="1"/>
      <c r="AV428" s="1"/>
      <c r="AW428" s="1"/>
      <c r="AX428" s="1"/>
      <c r="AY428" s="1"/>
      <c r="AZ428" s="1"/>
      <c r="BA428" s="1"/>
      <c r="BB428" s="1"/>
      <c r="BC428" s="1"/>
      <c r="BD428" s="1"/>
    </row>
    <row r="429" spans="1:56" ht="2.25" customHeight="1" x14ac:dyDescent="0.2">
      <c r="A429" s="25"/>
      <c r="B429" s="17"/>
      <c r="C429" s="17"/>
      <c r="D429" s="17"/>
      <c r="E429" s="17"/>
      <c r="F429" s="17"/>
      <c r="G429" s="17"/>
      <c r="H429" s="17"/>
      <c r="I429" s="17"/>
      <c r="J429" s="17"/>
      <c r="K429" s="17"/>
      <c r="L429" s="17"/>
      <c r="M429" s="17"/>
      <c r="N429" s="17"/>
      <c r="O429" s="16"/>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
      <c r="AV429" s="1"/>
      <c r="AW429" s="1"/>
      <c r="AX429" s="1"/>
      <c r="AY429" s="1"/>
      <c r="AZ429" s="1"/>
      <c r="BA429" s="1"/>
      <c r="BB429" s="1"/>
      <c r="BC429" s="1"/>
      <c r="BD429" s="1"/>
    </row>
    <row r="430" spans="1:56" ht="15" customHeight="1" x14ac:dyDescent="0.2">
      <c r="A430" s="25"/>
      <c r="B430" s="99" t="s">
        <v>89</v>
      </c>
      <c r="C430" s="100"/>
      <c r="D430" s="100"/>
      <c r="E430" s="100"/>
      <c r="F430" s="100"/>
      <c r="G430" s="100"/>
      <c r="H430" s="100"/>
      <c r="I430" s="100"/>
      <c r="J430" s="100"/>
      <c r="K430" s="100"/>
      <c r="L430" s="100"/>
      <c r="M430" s="100"/>
      <c r="N430" s="100"/>
      <c r="O430" s="100"/>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
      <c r="AV430" s="1"/>
      <c r="AW430" s="1"/>
      <c r="AX430" s="1"/>
      <c r="AY430" s="1"/>
      <c r="AZ430" s="1"/>
      <c r="BA430" s="1"/>
      <c r="BB430" s="1"/>
      <c r="BC430" s="1"/>
      <c r="BD430" s="1"/>
    </row>
    <row r="431" spans="1:56" ht="15" customHeight="1" x14ac:dyDescent="0.2">
      <c r="A431" s="25"/>
      <c r="B431" s="100"/>
      <c r="C431" s="100"/>
      <c r="D431" s="100"/>
      <c r="E431" s="100"/>
      <c r="F431" s="100"/>
      <c r="G431" s="100"/>
      <c r="H431" s="100"/>
      <c r="I431" s="100"/>
      <c r="J431" s="100"/>
      <c r="K431" s="100"/>
      <c r="L431" s="100"/>
      <c r="M431" s="100"/>
      <c r="N431" s="100"/>
      <c r="O431" s="100"/>
      <c r="P431" s="17"/>
      <c r="Q431" s="122">
        <f>Z398+Z400</f>
        <v>0</v>
      </c>
      <c r="R431" s="123"/>
      <c r="S431" s="123"/>
      <c r="T431" s="123"/>
      <c r="U431" s="123"/>
      <c r="V431" s="123"/>
      <c r="W431" s="123"/>
      <c r="X431" s="124"/>
      <c r="Y431" s="94" t="s">
        <v>54</v>
      </c>
      <c r="Z431" s="94"/>
      <c r="AA431" s="17"/>
      <c r="AB431" s="17"/>
      <c r="AC431" s="17"/>
      <c r="AD431" s="17"/>
      <c r="AE431" s="17"/>
      <c r="AF431" s="17"/>
      <c r="AG431" s="17"/>
      <c r="AH431" s="17"/>
      <c r="AI431" s="17"/>
      <c r="AJ431" s="17"/>
      <c r="AK431" s="17"/>
      <c r="AL431" s="17"/>
      <c r="AM431" s="17"/>
      <c r="AN431" s="17"/>
      <c r="AO431" s="17"/>
      <c r="AP431" s="17"/>
      <c r="AQ431" s="17"/>
      <c r="AR431" s="17"/>
      <c r="AS431" s="17"/>
      <c r="AT431" s="17"/>
      <c r="AU431" s="1"/>
      <c r="AV431" s="1"/>
      <c r="AW431" s="1"/>
      <c r="AX431" s="1"/>
      <c r="AY431" s="1"/>
      <c r="AZ431" s="1"/>
      <c r="BA431" s="1"/>
      <c r="BB431" s="1"/>
      <c r="BC431" s="1"/>
      <c r="BD431" s="1"/>
    </row>
    <row r="432" spans="1:56" ht="2.25" customHeight="1" x14ac:dyDescent="0.2">
      <c r="A432" s="25"/>
      <c r="B432" s="17"/>
      <c r="C432" s="17"/>
      <c r="D432" s="17"/>
      <c r="E432" s="17"/>
      <c r="F432" s="17"/>
      <c r="G432" s="17"/>
      <c r="H432" s="17"/>
      <c r="I432" s="17"/>
      <c r="J432" s="17"/>
      <c r="K432" s="17"/>
      <c r="L432" s="17"/>
      <c r="M432" s="17"/>
      <c r="N432" s="17"/>
      <c r="O432" s="16"/>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
      <c r="AV432" s="1"/>
      <c r="AW432" s="1"/>
      <c r="AX432" s="1"/>
      <c r="AY432" s="1"/>
      <c r="AZ432" s="1"/>
      <c r="BA432" s="1"/>
      <c r="BB432" s="1"/>
      <c r="BC432" s="1"/>
      <c r="BD432" s="1"/>
    </row>
    <row r="433" spans="1:56" ht="15" customHeight="1" x14ac:dyDescent="0.2">
      <c r="A433" s="25"/>
      <c r="B433" s="99" t="s">
        <v>181</v>
      </c>
      <c r="C433" s="100"/>
      <c r="D433" s="100"/>
      <c r="E433" s="100"/>
      <c r="F433" s="100"/>
      <c r="G433" s="100"/>
      <c r="H433" s="100"/>
      <c r="I433" s="100"/>
      <c r="J433" s="100"/>
      <c r="K433" s="100"/>
      <c r="L433" s="100"/>
      <c r="M433" s="100"/>
      <c r="N433" s="100"/>
      <c r="O433" s="100"/>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
      <c r="AV433" s="1"/>
      <c r="AW433" s="1"/>
      <c r="AX433" s="1"/>
      <c r="AY433" s="1"/>
      <c r="AZ433" s="1"/>
      <c r="BA433" s="1"/>
      <c r="BB433" s="1"/>
      <c r="BC433" s="1"/>
      <c r="BD433" s="1"/>
    </row>
    <row r="434" spans="1:56" ht="15" customHeight="1" x14ac:dyDescent="0.2">
      <c r="A434" s="25"/>
      <c r="B434" s="100"/>
      <c r="C434" s="100"/>
      <c r="D434" s="100"/>
      <c r="E434" s="100"/>
      <c r="F434" s="100"/>
      <c r="G434" s="100"/>
      <c r="H434" s="100"/>
      <c r="I434" s="100"/>
      <c r="J434" s="100"/>
      <c r="K434" s="100"/>
      <c r="L434" s="100"/>
      <c r="M434" s="100"/>
      <c r="N434" s="100"/>
      <c r="O434" s="100"/>
      <c r="P434" s="17"/>
      <c r="Q434" s="122">
        <f>B408</f>
        <v>0</v>
      </c>
      <c r="R434" s="123"/>
      <c r="S434" s="123"/>
      <c r="T434" s="123"/>
      <c r="U434" s="123"/>
      <c r="V434" s="123"/>
      <c r="W434" s="123"/>
      <c r="X434" s="124"/>
      <c r="Y434" s="94" t="s">
        <v>54</v>
      </c>
      <c r="Z434" s="94"/>
      <c r="AA434" s="17"/>
      <c r="AB434" s="17"/>
      <c r="AC434" s="17"/>
      <c r="AD434" s="17"/>
      <c r="AE434" s="17"/>
      <c r="AF434" s="17"/>
      <c r="AG434" s="17"/>
      <c r="AH434" s="17"/>
      <c r="AI434" s="17"/>
      <c r="AJ434" s="17"/>
      <c r="AK434" s="17"/>
      <c r="AL434" s="17"/>
      <c r="AM434" s="17"/>
      <c r="AN434" s="17"/>
      <c r="AO434" s="17"/>
      <c r="AP434" s="17"/>
      <c r="AQ434" s="17"/>
      <c r="AR434" s="17"/>
      <c r="AS434" s="17"/>
      <c r="AT434" s="17"/>
      <c r="AU434" s="1"/>
      <c r="AV434" s="1"/>
      <c r="AW434" s="1"/>
      <c r="AX434" s="1"/>
      <c r="AY434" s="1"/>
      <c r="AZ434" s="1"/>
      <c r="BA434" s="1"/>
      <c r="BB434" s="1"/>
      <c r="BC434" s="1"/>
      <c r="BD434" s="1"/>
    </row>
    <row r="435" spans="1:56" ht="2.25" customHeight="1" x14ac:dyDescent="0.2">
      <c r="A435" s="25"/>
      <c r="B435" s="17"/>
      <c r="C435" s="17"/>
      <c r="D435" s="17"/>
      <c r="E435" s="17"/>
      <c r="F435" s="17"/>
      <c r="G435" s="17"/>
      <c r="H435" s="17"/>
      <c r="I435" s="17"/>
      <c r="J435" s="17"/>
      <c r="K435" s="17"/>
      <c r="L435" s="17"/>
      <c r="M435" s="17"/>
      <c r="N435" s="17"/>
      <c r="O435" s="16"/>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
      <c r="AV435" s="1"/>
      <c r="AW435" s="1"/>
      <c r="AX435" s="1"/>
      <c r="AY435" s="1"/>
      <c r="AZ435" s="1"/>
      <c r="BA435" s="1"/>
      <c r="BB435" s="1"/>
      <c r="BC435" s="1"/>
      <c r="BD435" s="1"/>
    </row>
    <row r="436" spans="1:56" ht="15" customHeight="1" x14ac:dyDescent="0.2">
      <c r="A436" s="25"/>
      <c r="B436" s="99" t="s">
        <v>108</v>
      </c>
      <c r="C436" s="100"/>
      <c r="D436" s="100"/>
      <c r="E436" s="100"/>
      <c r="F436" s="100"/>
      <c r="G436" s="100"/>
      <c r="H436" s="100"/>
      <c r="I436" s="100"/>
      <c r="J436" s="100"/>
      <c r="K436" s="100"/>
      <c r="L436" s="100"/>
      <c r="M436" s="100"/>
      <c r="N436" s="100"/>
      <c r="O436" s="100"/>
      <c r="P436" s="17"/>
      <c r="Q436" s="114"/>
      <c r="R436" s="115"/>
      <c r="S436" s="115"/>
      <c r="T436" s="115"/>
      <c r="U436" s="115"/>
      <c r="V436" s="115"/>
      <c r="W436" s="115"/>
      <c r="X436" s="116"/>
      <c r="Y436" s="94" t="s">
        <v>54</v>
      </c>
      <c r="Z436" s="94"/>
      <c r="AA436" s="17"/>
      <c r="AB436" s="17"/>
      <c r="AC436" s="17"/>
      <c r="AD436" s="17"/>
      <c r="AE436" s="17"/>
      <c r="AF436" s="17"/>
      <c r="AG436" s="17"/>
      <c r="AH436" s="17"/>
      <c r="AI436" s="17"/>
      <c r="AJ436" s="17"/>
      <c r="AK436" s="17"/>
      <c r="AL436" s="17"/>
      <c r="AM436" s="17"/>
      <c r="AN436" s="17"/>
      <c r="AO436" s="17"/>
      <c r="AP436" s="17"/>
      <c r="AQ436" s="17"/>
      <c r="AR436" s="17"/>
      <c r="AS436" s="17"/>
      <c r="AT436" s="17"/>
      <c r="AU436" s="1"/>
      <c r="AV436" s="1"/>
      <c r="AW436" s="1"/>
      <c r="AX436" s="1"/>
      <c r="AY436" s="1"/>
      <c r="AZ436" s="1"/>
      <c r="BA436" s="1"/>
      <c r="BB436" s="1"/>
      <c r="BC436" s="1"/>
      <c r="BD436" s="1"/>
    </row>
    <row r="437" spans="1:56" ht="2.25" customHeight="1" x14ac:dyDescent="0.2">
      <c r="A437" s="25"/>
      <c r="B437" s="17"/>
      <c r="C437" s="17"/>
      <c r="D437" s="17"/>
      <c r="E437" s="17"/>
      <c r="F437" s="17"/>
      <c r="G437" s="17"/>
      <c r="H437" s="17"/>
      <c r="I437" s="17"/>
      <c r="J437" s="17"/>
      <c r="K437" s="17"/>
      <c r="L437" s="17"/>
      <c r="M437" s="17"/>
      <c r="N437" s="17"/>
      <c r="O437" s="16"/>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
      <c r="AV437" s="1"/>
      <c r="AW437" s="1"/>
      <c r="AX437" s="1"/>
      <c r="AY437" s="1"/>
      <c r="AZ437" s="1"/>
      <c r="BA437" s="1"/>
      <c r="BB437" s="1"/>
      <c r="BC437" s="1"/>
      <c r="BD437" s="1"/>
    </row>
    <row r="438" spans="1:56" ht="15" customHeight="1" x14ac:dyDescent="0.2">
      <c r="A438" s="25"/>
      <c r="B438" s="99" t="s">
        <v>63</v>
      </c>
      <c r="C438" s="100"/>
      <c r="D438" s="100"/>
      <c r="E438" s="100"/>
      <c r="F438" s="100"/>
      <c r="G438" s="100"/>
      <c r="H438" s="100"/>
      <c r="I438" s="100"/>
      <c r="J438" s="100"/>
      <c r="K438" s="100"/>
      <c r="L438" s="100"/>
      <c r="M438" s="100"/>
      <c r="N438" s="100"/>
      <c r="O438" s="100"/>
      <c r="P438" s="17"/>
      <c r="Q438" s="122">
        <f>SUM(Q420+Q423+Q426+Q431+Q434+Q436)</f>
        <v>0</v>
      </c>
      <c r="R438" s="123"/>
      <c r="S438" s="123"/>
      <c r="T438" s="123"/>
      <c r="U438" s="123"/>
      <c r="V438" s="123"/>
      <c r="W438" s="123"/>
      <c r="X438" s="124"/>
      <c r="Y438" s="94" t="s">
        <v>54</v>
      </c>
      <c r="Z438" s="94"/>
      <c r="AA438" s="17"/>
      <c r="AB438" s="17"/>
      <c r="AC438" s="17"/>
      <c r="AD438" s="17"/>
      <c r="AE438" s="17"/>
      <c r="AF438" s="17"/>
      <c r="AG438" s="17"/>
      <c r="AH438" s="17"/>
      <c r="AI438" s="17"/>
      <c r="AJ438" s="17"/>
      <c r="AK438" s="17"/>
      <c r="AL438" s="17"/>
      <c r="AM438" s="17"/>
      <c r="AN438" s="17"/>
      <c r="AO438" s="17"/>
      <c r="AP438" s="17"/>
      <c r="AQ438" s="17"/>
      <c r="AR438" s="17"/>
      <c r="AS438" s="17"/>
      <c r="AT438" s="17"/>
      <c r="AU438" s="1"/>
      <c r="AV438" s="1"/>
      <c r="AW438" s="1"/>
      <c r="AX438" s="1"/>
      <c r="AY438" s="1"/>
      <c r="AZ438" s="1"/>
      <c r="BA438" s="1"/>
      <c r="BB438" s="1"/>
      <c r="BC438" s="1"/>
      <c r="BD438" s="1"/>
    </row>
    <row r="439" spans="1:56" ht="15" customHeight="1" x14ac:dyDescent="0.2">
      <c r="A439" s="3"/>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
      <c r="AV439" s="1"/>
      <c r="AW439" s="1"/>
      <c r="AX439" s="1"/>
      <c r="AY439" s="1"/>
      <c r="AZ439" s="1"/>
      <c r="BA439" s="1"/>
      <c r="BB439" s="1"/>
      <c r="BC439" s="1"/>
      <c r="BD439" s="1"/>
    </row>
    <row r="440" spans="1:56" ht="15" customHeight="1" x14ac:dyDescent="0.2">
      <c r="A440" s="3"/>
      <c r="B440" s="129" t="s">
        <v>90</v>
      </c>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29"/>
      <c r="AL440" s="129"/>
      <c r="AM440" s="129"/>
      <c r="AN440" s="129"/>
      <c r="AO440" s="129"/>
      <c r="AP440" s="130"/>
      <c r="AQ440" s="17"/>
      <c r="AR440" s="17"/>
      <c r="AS440" s="17"/>
      <c r="AT440" s="17"/>
      <c r="AU440" s="1"/>
      <c r="AV440" s="1"/>
      <c r="AW440" s="1"/>
      <c r="AX440" s="1"/>
      <c r="AY440" s="1"/>
      <c r="AZ440" s="1"/>
      <c r="BA440" s="1"/>
      <c r="BB440" s="1"/>
      <c r="BC440" s="1"/>
      <c r="BD440" s="1"/>
    </row>
    <row r="441" spans="1:56" ht="15" customHeight="1" x14ac:dyDescent="0.2">
      <c r="A441" s="3"/>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
      <c r="AV441" s="1"/>
      <c r="AW441" s="1"/>
      <c r="AX441" s="1"/>
      <c r="AY441" s="1"/>
      <c r="AZ441" s="1"/>
      <c r="BA441" s="1"/>
      <c r="BB441" s="1"/>
      <c r="BC441" s="1"/>
      <c r="BD441" s="1"/>
    </row>
    <row r="442" spans="1:56" ht="15" customHeight="1" x14ac:dyDescent="0.2">
      <c r="A442" s="3">
        <v>46</v>
      </c>
      <c r="B442" s="113" t="s">
        <v>91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3"/>
      <c r="AL442" s="113"/>
      <c r="AM442" s="113"/>
      <c r="AN442" s="113"/>
      <c r="AO442" s="113"/>
      <c r="AP442" s="113"/>
      <c r="AQ442" s="17"/>
      <c r="AR442" s="17"/>
      <c r="AS442" s="17"/>
      <c r="AT442" s="17"/>
      <c r="AU442" s="1"/>
      <c r="AV442" s="1"/>
      <c r="AW442" s="1"/>
      <c r="AX442" s="1"/>
      <c r="AY442" s="1"/>
      <c r="AZ442" s="1"/>
      <c r="BA442" s="1"/>
      <c r="BB442" s="1"/>
      <c r="BC442" s="1"/>
      <c r="BD442" s="1"/>
    </row>
    <row r="443" spans="1:56" ht="15" customHeight="1" x14ac:dyDescent="0.2">
      <c r="A443" s="3"/>
      <c r="B443" s="113"/>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3"/>
      <c r="AL443" s="113"/>
      <c r="AM443" s="113"/>
      <c r="AN443" s="113"/>
      <c r="AO443" s="113"/>
      <c r="AP443" s="113"/>
      <c r="AQ443" s="17"/>
      <c r="AR443" s="17"/>
      <c r="AS443" s="17"/>
      <c r="AT443" s="17"/>
      <c r="AU443" s="1"/>
      <c r="AV443" s="1"/>
      <c r="AW443" s="1"/>
      <c r="AX443" s="1"/>
      <c r="AY443" s="1"/>
      <c r="AZ443" s="1"/>
      <c r="BA443" s="1"/>
      <c r="BB443" s="1"/>
      <c r="BC443" s="1"/>
      <c r="BD443" s="1"/>
    </row>
    <row r="444" spans="1:56" ht="2.25" customHeight="1" x14ac:dyDescent="0.2">
      <c r="A444" s="3"/>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
      <c r="AV444" s="1"/>
      <c r="AW444" s="1"/>
      <c r="AX444" s="1"/>
      <c r="AY444" s="1"/>
      <c r="AZ444" s="1"/>
      <c r="BA444" s="1"/>
      <c r="BB444" s="1"/>
      <c r="BC444" s="1"/>
      <c r="BD444" s="1"/>
    </row>
    <row r="445" spans="1:56" ht="15" customHeight="1" x14ac:dyDescent="0.2">
      <c r="A445" s="3"/>
      <c r="B445" s="17"/>
      <c r="C445" s="17"/>
      <c r="D445" s="17"/>
      <c r="E445" s="17"/>
      <c r="F445" s="17"/>
      <c r="G445" s="17"/>
      <c r="H445" s="17"/>
      <c r="I445" s="17"/>
      <c r="J445" s="17"/>
      <c r="K445" s="17"/>
      <c r="L445" s="17"/>
      <c r="M445" s="17"/>
      <c r="N445" s="17"/>
      <c r="O445" s="17"/>
      <c r="P445" s="98" t="s">
        <v>92</v>
      </c>
      <c r="Q445" s="98"/>
      <c r="R445" s="98"/>
      <c r="S445" s="98"/>
      <c r="T445" s="98"/>
      <c r="U445" s="98"/>
      <c r="V445" s="17"/>
      <c r="W445" s="98" t="s">
        <v>182</v>
      </c>
      <c r="X445" s="98"/>
      <c r="Y445" s="98"/>
      <c r="Z445" s="98"/>
      <c r="AA445" s="98"/>
      <c r="AB445" s="98"/>
      <c r="AC445" s="17"/>
      <c r="AD445" s="98" t="s">
        <v>93</v>
      </c>
      <c r="AE445" s="98"/>
      <c r="AF445" s="98"/>
      <c r="AG445" s="98"/>
      <c r="AH445" s="98"/>
      <c r="AI445" s="98"/>
      <c r="AJ445" s="17"/>
      <c r="AK445" s="98" t="s">
        <v>94</v>
      </c>
      <c r="AL445" s="98"/>
      <c r="AM445" s="98"/>
      <c r="AN445" s="98"/>
      <c r="AO445" s="98"/>
      <c r="AP445" s="98"/>
      <c r="AQ445" s="17"/>
      <c r="AR445" s="17"/>
      <c r="AS445" s="17"/>
      <c r="AT445" s="17"/>
      <c r="AU445" s="1"/>
      <c r="AV445" s="1"/>
      <c r="AW445" s="1"/>
      <c r="AX445" s="1"/>
      <c r="AY445" s="1"/>
      <c r="AZ445" s="1"/>
      <c r="BA445" s="1"/>
      <c r="BB445" s="1"/>
      <c r="BC445" s="1"/>
      <c r="BD445" s="1"/>
    </row>
    <row r="446" spans="1:56" ht="15" customHeight="1" x14ac:dyDescent="0.2">
      <c r="A446" s="3"/>
      <c r="B446" s="17"/>
      <c r="C446" s="17"/>
      <c r="D446" s="17"/>
      <c r="E446" s="17"/>
      <c r="F446" s="17"/>
      <c r="G446" s="17"/>
      <c r="H446" s="17"/>
      <c r="I446" s="17"/>
      <c r="J446" s="17"/>
      <c r="K446" s="17"/>
      <c r="L446" s="17"/>
      <c r="M446" s="17"/>
      <c r="N446" s="17"/>
      <c r="O446" s="17"/>
      <c r="P446" s="98"/>
      <c r="Q446" s="98"/>
      <c r="R446" s="98"/>
      <c r="S446" s="98"/>
      <c r="T446" s="98"/>
      <c r="U446" s="98"/>
      <c r="V446" s="17"/>
      <c r="W446" s="98"/>
      <c r="X446" s="98"/>
      <c r="Y446" s="98"/>
      <c r="Z446" s="98"/>
      <c r="AA446" s="98"/>
      <c r="AB446" s="98"/>
      <c r="AC446" s="17"/>
      <c r="AD446" s="98"/>
      <c r="AE446" s="98"/>
      <c r="AF446" s="98"/>
      <c r="AG446" s="98"/>
      <c r="AH446" s="98"/>
      <c r="AI446" s="98"/>
      <c r="AJ446" s="17"/>
      <c r="AK446" s="98"/>
      <c r="AL446" s="98"/>
      <c r="AM446" s="98"/>
      <c r="AN446" s="98"/>
      <c r="AO446" s="98"/>
      <c r="AP446" s="98"/>
      <c r="AQ446" s="17"/>
      <c r="AR446" s="17"/>
      <c r="AS446" s="17"/>
      <c r="AT446" s="17"/>
      <c r="AU446" s="1"/>
      <c r="AV446" s="1"/>
      <c r="AW446" s="1"/>
      <c r="AX446" s="1"/>
      <c r="AY446" s="1"/>
      <c r="AZ446" s="1"/>
      <c r="BA446" s="1"/>
      <c r="BB446" s="1"/>
      <c r="BC446" s="1"/>
      <c r="BD446" s="1"/>
    </row>
    <row r="447" spans="1:56" ht="15" customHeight="1" x14ac:dyDescent="0.2">
      <c r="A447" s="3"/>
      <c r="B447" s="17"/>
      <c r="C447" s="17"/>
      <c r="D447" s="17"/>
      <c r="E447" s="17"/>
      <c r="F447" s="17"/>
      <c r="G447" s="17"/>
      <c r="H447" s="17"/>
      <c r="I447" s="17"/>
      <c r="J447" s="17"/>
      <c r="K447" s="17"/>
      <c r="L447" s="17"/>
      <c r="M447" s="17"/>
      <c r="N447" s="17"/>
      <c r="O447" s="17"/>
      <c r="P447" s="98"/>
      <c r="Q447" s="98"/>
      <c r="R447" s="98"/>
      <c r="S447" s="98"/>
      <c r="T447" s="98"/>
      <c r="U447" s="98"/>
      <c r="V447" s="17"/>
      <c r="W447" s="98"/>
      <c r="X447" s="98"/>
      <c r="Y447" s="98"/>
      <c r="Z447" s="98"/>
      <c r="AA447" s="98"/>
      <c r="AB447" s="98"/>
      <c r="AC447" s="17"/>
      <c r="AD447" s="98"/>
      <c r="AE447" s="98"/>
      <c r="AF447" s="98"/>
      <c r="AG447" s="98"/>
      <c r="AH447" s="98"/>
      <c r="AI447" s="98"/>
      <c r="AJ447" s="17"/>
      <c r="AK447" s="98"/>
      <c r="AL447" s="98"/>
      <c r="AM447" s="98"/>
      <c r="AN447" s="98"/>
      <c r="AO447" s="98"/>
      <c r="AP447" s="98"/>
      <c r="AQ447" s="17"/>
      <c r="AR447" s="17"/>
      <c r="AS447" s="17"/>
      <c r="AT447" s="17"/>
      <c r="AU447" s="1"/>
      <c r="AV447" s="1"/>
      <c r="AW447" s="1"/>
      <c r="AX447" s="1"/>
      <c r="AY447" s="1"/>
      <c r="AZ447" s="1"/>
      <c r="BA447" s="1"/>
      <c r="BB447" s="1"/>
      <c r="BC447" s="1"/>
      <c r="BD447" s="1"/>
    </row>
    <row r="448" spans="1:56" ht="15" customHeight="1" x14ac:dyDescent="0.2">
      <c r="A448" s="3"/>
      <c r="B448" s="17"/>
      <c r="C448" s="17"/>
      <c r="D448" s="17"/>
      <c r="E448" s="17"/>
      <c r="F448" s="17"/>
      <c r="G448" s="17"/>
      <c r="H448" s="17"/>
      <c r="I448" s="17"/>
      <c r="J448" s="17"/>
      <c r="K448" s="17"/>
      <c r="L448" s="17"/>
      <c r="M448" s="17"/>
      <c r="N448" s="17"/>
      <c r="O448" s="17"/>
      <c r="P448" s="98"/>
      <c r="Q448" s="98"/>
      <c r="R448" s="98"/>
      <c r="S448" s="98"/>
      <c r="T448" s="98"/>
      <c r="U448" s="98"/>
      <c r="V448" s="17"/>
      <c r="W448" s="98"/>
      <c r="X448" s="98"/>
      <c r="Y448" s="98"/>
      <c r="Z448" s="98"/>
      <c r="AA448" s="98"/>
      <c r="AB448" s="98"/>
      <c r="AC448" s="17"/>
      <c r="AD448" s="98"/>
      <c r="AE448" s="98"/>
      <c r="AF448" s="98"/>
      <c r="AG448" s="98"/>
      <c r="AH448" s="98"/>
      <c r="AI448" s="98"/>
      <c r="AJ448" s="17"/>
      <c r="AK448" s="98"/>
      <c r="AL448" s="98"/>
      <c r="AM448" s="98"/>
      <c r="AN448" s="98"/>
      <c r="AO448" s="98"/>
      <c r="AP448" s="98"/>
      <c r="AQ448" s="17"/>
      <c r="AR448" s="17"/>
      <c r="AS448" s="17"/>
      <c r="AT448" s="17"/>
      <c r="AU448" s="1"/>
      <c r="AV448" s="1"/>
      <c r="AW448" s="1"/>
      <c r="AX448" s="1"/>
      <c r="AY448" s="1"/>
      <c r="AZ448" s="1"/>
      <c r="BA448" s="1"/>
      <c r="BB448" s="1"/>
      <c r="BC448" s="1"/>
      <c r="BD448" s="1"/>
    </row>
    <row r="449" spans="1:56" ht="15" customHeight="1" x14ac:dyDescent="0.2">
      <c r="A449" s="3"/>
      <c r="B449" s="17"/>
      <c r="C449" s="17"/>
      <c r="D449" s="17"/>
      <c r="E449" s="17"/>
      <c r="F449" s="17"/>
      <c r="G449" s="17"/>
      <c r="H449" s="17"/>
      <c r="I449" s="17"/>
      <c r="J449" s="17"/>
      <c r="K449" s="17"/>
      <c r="L449" s="17"/>
      <c r="M449" s="17"/>
      <c r="N449" s="17"/>
      <c r="O449" s="17"/>
      <c r="P449" s="98"/>
      <c r="Q449" s="98"/>
      <c r="R449" s="98"/>
      <c r="S449" s="98"/>
      <c r="T449" s="98"/>
      <c r="U449" s="98"/>
      <c r="V449" s="17"/>
      <c r="W449" s="98"/>
      <c r="X449" s="98"/>
      <c r="Y449" s="98"/>
      <c r="Z449" s="98"/>
      <c r="AA449" s="98"/>
      <c r="AB449" s="98"/>
      <c r="AC449" s="17"/>
      <c r="AD449" s="98"/>
      <c r="AE449" s="98"/>
      <c r="AF449" s="98"/>
      <c r="AG449" s="98"/>
      <c r="AH449" s="98"/>
      <c r="AI449" s="98"/>
      <c r="AJ449" s="17"/>
      <c r="AK449" s="98"/>
      <c r="AL449" s="98"/>
      <c r="AM449" s="98"/>
      <c r="AN449" s="98"/>
      <c r="AO449" s="98"/>
      <c r="AP449" s="98"/>
      <c r="AQ449" s="17"/>
      <c r="AR449" s="17"/>
      <c r="AS449" s="17"/>
      <c r="AT449" s="17"/>
      <c r="AU449" s="1"/>
      <c r="AV449" s="1"/>
      <c r="AW449" s="1"/>
      <c r="AX449" s="1"/>
      <c r="AY449" s="1"/>
      <c r="AZ449" s="1"/>
      <c r="BA449" s="1"/>
      <c r="BB449" s="1"/>
      <c r="BC449" s="1"/>
      <c r="BD449" s="1"/>
    </row>
    <row r="450" spans="1:56" ht="2.25" customHeight="1" x14ac:dyDescent="0.2">
      <c r="A450" s="3"/>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
      <c r="AV450" s="1"/>
      <c r="AW450" s="1"/>
      <c r="AX450" s="1"/>
      <c r="AY450" s="1"/>
      <c r="AZ450" s="1"/>
      <c r="BA450" s="1"/>
      <c r="BB450" s="1"/>
      <c r="BC450" s="1"/>
      <c r="BD450" s="1"/>
    </row>
    <row r="451" spans="1:56" ht="15" customHeight="1" x14ac:dyDescent="0.2">
      <c r="A451" s="3"/>
      <c r="B451" s="99" t="s">
        <v>176</v>
      </c>
      <c r="C451" s="100"/>
      <c r="D451" s="100"/>
      <c r="E451" s="100"/>
      <c r="F451" s="100"/>
      <c r="G451" s="100"/>
      <c r="H451" s="100"/>
      <c r="I451" s="100"/>
      <c r="J451" s="100"/>
      <c r="K451" s="100"/>
      <c r="L451" s="100"/>
      <c r="M451" s="100"/>
      <c r="N451" s="100"/>
      <c r="O451" s="17"/>
      <c r="P451" s="95">
        <f>AK309</f>
        <v>0</v>
      </c>
      <c r="Q451" s="96"/>
      <c r="R451" s="96"/>
      <c r="S451" s="97"/>
      <c r="T451" s="94"/>
      <c r="U451" s="94"/>
      <c r="V451" s="17"/>
      <c r="W451" s="95">
        <f>J355</f>
        <v>0</v>
      </c>
      <c r="X451" s="96"/>
      <c r="Y451" s="96"/>
      <c r="Z451" s="97"/>
      <c r="AA451" s="94" t="s">
        <v>62</v>
      </c>
      <c r="AB451" s="94"/>
      <c r="AC451" s="17"/>
      <c r="AD451" s="95">
        <f>SUM(P451,W451)</f>
        <v>0</v>
      </c>
      <c r="AE451" s="96"/>
      <c r="AF451" s="96"/>
      <c r="AG451" s="97"/>
      <c r="AH451" s="94" t="s">
        <v>62</v>
      </c>
      <c r="AI451" s="94"/>
      <c r="AJ451" s="17"/>
      <c r="AK451" s="95">
        <f>Q257</f>
        <v>0</v>
      </c>
      <c r="AL451" s="96"/>
      <c r="AM451" s="96"/>
      <c r="AN451" s="97"/>
      <c r="AO451" s="94" t="s">
        <v>62</v>
      </c>
      <c r="AP451" s="94"/>
      <c r="AQ451" s="17"/>
      <c r="AR451" s="17"/>
      <c r="AS451" s="17"/>
      <c r="AT451" s="17"/>
      <c r="AU451" s="1"/>
      <c r="AV451" s="1"/>
      <c r="AW451" s="1"/>
      <c r="AX451" s="1"/>
      <c r="AY451" s="1"/>
      <c r="AZ451" s="1"/>
      <c r="BA451" s="1"/>
      <c r="BB451" s="1"/>
      <c r="BC451" s="1"/>
      <c r="BD451" s="1"/>
    </row>
    <row r="452" spans="1:56" ht="2.25" customHeight="1" x14ac:dyDescent="0.2">
      <c r="A452" s="3"/>
      <c r="B452" s="17"/>
      <c r="C452" s="17"/>
      <c r="D452" s="17"/>
      <c r="E452" s="17"/>
      <c r="F452" s="17"/>
      <c r="G452" s="17"/>
      <c r="H452" s="17"/>
      <c r="I452" s="17"/>
      <c r="J452" s="17"/>
      <c r="K452" s="17"/>
      <c r="L452" s="17"/>
      <c r="M452" s="17"/>
      <c r="N452" s="16"/>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
      <c r="AV452" s="1"/>
      <c r="AW452" s="1"/>
      <c r="AX452" s="1"/>
      <c r="AY452" s="1"/>
      <c r="AZ452" s="1"/>
      <c r="BA452" s="1"/>
      <c r="BB452" s="1"/>
      <c r="BC452" s="1"/>
      <c r="BD452" s="1"/>
    </row>
    <row r="453" spans="1:56" ht="15" customHeight="1" x14ac:dyDescent="0.2">
      <c r="A453" s="3"/>
      <c r="B453" s="99" t="s">
        <v>81</v>
      </c>
      <c r="C453" s="100"/>
      <c r="D453" s="100"/>
      <c r="E453" s="100"/>
      <c r="F453" s="100"/>
      <c r="G453" s="100"/>
      <c r="H453" s="100"/>
      <c r="I453" s="100"/>
      <c r="J453" s="100"/>
      <c r="K453" s="100"/>
      <c r="L453" s="100"/>
      <c r="M453" s="100"/>
      <c r="N453" s="100"/>
      <c r="O453" s="17"/>
      <c r="P453" s="95">
        <f>SUM(Q313,Q315,Q317,Q319,Q321,Q323)</f>
        <v>0</v>
      </c>
      <c r="Q453" s="96"/>
      <c r="R453" s="96"/>
      <c r="S453" s="97"/>
      <c r="T453" s="94"/>
      <c r="U453" s="94"/>
      <c r="V453" s="17"/>
      <c r="W453" s="95">
        <f>J357</f>
        <v>0</v>
      </c>
      <c r="X453" s="96"/>
      <c r="Y453" s="96"/>
      <c r="Z453" s="97"/>
      <c r="AA453" s="94" t="s">
        <v>62</v>
      </c>
      <c r="AB453" s="94"/>
      <c r="AC453" s="17"/>
      <c r="AD453" s="95">
        <f>SUM(P453,W453)</f>
        <v>0</v>
      </c>
      <c r="AE453" s="96"/>
      <c r="AF453" s="96"/>
      <c r="AG453" s="97"/>
      <c r="AH453" s="94" t="s">
        <v>62</v>
      </c>
      <c r="AI453" s="94"/>
      <c r="AJ453" s="17"/>
      <c r="AK453" s="112"/>
      <c r="AL453" s="112"/>
      <c r="AM453" s="112"/>
      <c r="AN453" s="112"/>
      <c r="AO453" s="112"/>
      <c r="AP453" s="112"/>
      <c r="AQ453" s="17"/>
      <c r="AR453" s="17"/>
      <c r="AS453" s="17"/>
      <c r="AT453" s="17"/>
      <c r="AU453" s="1"/>
      <c r="AV453" s="1"/>
      <c r="AW453" s="1"/>
      <c r="AX453" s="1"/>
      <c r="AY453" s="1"/>
      <c r="AZ453" s="1"/>
      <c r="BA453" s="1"/>
      <c r="BB453" s="1"/>
      <c r="BC453" s="1"/>
      <c r="BD453" s="1"/>
    </row>
    <row r="454" spans="1:56" ht="2.25" customHeight="1" x14ac:dyDescent="0.2">
      <c r="A454" s="3"/>
      <c r="B454" s="17"/>
      <c r="C454" s="17"/>
      <c r="D454" s="17"/>
      <c r="E454" s="17"/>
      <c r="F454" s="17"/>
      <c r="G454" s="17"/>
      <c r="H454" s="17"/>
      <c r="I454" s="17"/>
      <c r="J454" s="17"/>
      <c r="K454" s="17"/>
      <c r="L454" s="17"/>
      <c r="M454" s="17"/>
      <c r="N454" s="16"/>
      <c r="O454" s="17"/>
      <c r="P454" s="17"/>
      <c r="Q454" s="17"/>
      <c r="R454" s="17"/>
      <c r="S454" s="17"/>
      <c r="T454" s="17"/>
      <c r="U454" s="17"/>
      <c r="V454" s="17"/>
      <c r="W454" s="17"/>
      <c r="X454" s="17"/>
      <c r="Y454" s="17"/>
      <c r="Z454" s="17"/>
      <c r="AA454" s="17"/>
      <c r="AB454" s="17"/>
      <c r="AC454" s="17"/>
      <c r="AD454" s="75"/>
      <c r="AE454" s="75"/>
      <c r="AF454" s="75"/>
      <c r="AG454" s="75"/>
      <c r="AH454" s="17"/>
      <c r="AI454" s="17"/>
      <c r="AJ454" s="17"/>
      <c r="AK454" s="17"/>
      <c r="AL454" s="17"/>
      <c r="AM454" s="17"/>
      <c r="AN454" s="17"/>
      <c r="AO454" s="17"/>
      <c r="AP454" s="17"/>
      <c r="AQ454" s="17"/>
      <c r="AR454" s="17"/>
      <c r="AS454" s="17"/>
      <c r="AT454" s="17"/>
      <c r="AU454" s="1"/>
      <c r="AV454" s="1"/>
      <c r="AW454" s="1"/>
      <c r="AX454" s="1"/>
      <c r="AY454" s="1"/>
      <c r="AZ454" s="1"/>
      <c r="BA454" s="1"/>
      <c r="BB454" s="1"/>
      <c r="BC454" s="1"/>
      <c r="BD454" s="1"/>
    </row>
    <row r="455" spans="1:56" ht="15" customHeight="1" x14ac:dyDescent="0.2">
      <c r="A455" s="3"/>
      <c r="B455" s="99" t="s">
        <v>65</v>
      </c>
      <c r="C455" s="100"/>
      <c r="D455" s="100"/>
      <c r="E455" s="100"/>
      <c r="F455" s="100"/>
      <c r="G455" s="100"/>
      <c r="H455" s="100"/>
      <c r="I455" s="100"/>
      <c r="J455" s="100"/>
      <c r="K455" s="100"/>
      <c r="L455" s="100"/>
      <c r="M455" s="100"/>
      <c r="N455" s="100"/>
      <c r="O455" s="17"/>
      <c r="P455" s="95">
        <f>Q328</f>
        <v>0</v>
      </c>
      <c r="Q455" s="96"/>
      <c r="R455" s="96"/>
      <c r="S455" s="97"/>
      <c r="T455" s="94"/>
      <c r="U455" s="94"/>
      <c r="V455" s="17"/>
      <c r="W455" s="95">
        <f>Q379</f>
        <v>0</v>
      </c>
      <c r="X455" s="96"/>
      <c r="Y455" s="96"/>
      <c r="Z455" s="97"/>
      <c r="AA455" s="94" t="s">
        <v>62</v>
      </c>
      <c r="AB455" s="94"/>
      <c r="AC455" s="17"/>
      <c r="AD455" s="95">
        <f>SUM(P455,W455)</f>
        <v>0</v>
      </c>
      <c r="AE455" s="96"/>
      <c r="AF455" s="96"/>
      <c r="AG455" s="97"/>
      <c r="AH455" s="94" t="s">
        <v>62</v>
      </c>
      <c r="AI455" s="94"/>
      <c r="AJ455" s="17"/>
      <c r="AK455" s="95">
        <f>Q261</f>
        <v>0</v>
      </c>
      <c r="AL455" s="96"/>
      <c r="AM455" s="96"/>
      <c r="AN455" s="97"/>
      <c r="AO455" s="94" t="s">
        <v>62</v>
      </c>
      <c r="AP455" s="94"/>
      <c r="AQ455" s="17"/>
      <c r="AR455" s="17"/>
      <c r="AS455" s="17"/>
      <c r="AT455" s="17"/>
      <c r="AU455" s="1"/>
      <c r="AV455" s="1"/>
      <c r="AW455" s="1"/>
      <c r="AX455" s="1"/>
      <c r="AY455" s="1"/>
      <c r="AZ455" s="1"/>
      <c r="BA455" s="1"/>
      <c r="BB455" s="1"/>
      <c r="BC455" s="1"/>
      <c r="BD455" s="1"/>
    </row>
    <row r="456" spans="1:56" ht="2.25" customHeight="1" x14ac:dyDescent="0.2">
      <c r="A456" s="3"/>
      <c r="B456" s="17"/>
      <c r="C456" s="17"/>
      <c r="D456" s="17"/>
      <c r="E456" s="17"/>
      <c r="F456" s="17"/>
      <c r="G456" s="17"/>
      <c r="H456" s="17"/>
      <c r="I456" s="17"/>
      <c r="J456" s="17"/>
      <c r="K456" s="17"/>
      <c r="L456" s="17"/>
      <c r="M456" s="17"/>
      <c r="N456" s="16"/>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
      <c r="AV456" s="1"/>
      <c r="AW456" s="1"/>
      <c r="AX456" s="1"/>
      <c r="AY456" s="1"/>
      <c r="AZ456" s="1"/>
      <c r="BA456" s="1"/>
      <c r="BB456" s="1"/>
      <c r="BC456" s="1"/>
      <c r="BD456" s="1"/>
    </row>
    <row r="457" spans="1:56" ht="15" customHeight="1" x14ac:dyDescent="0.2">
      <c r="A457" s="3"/>
      <c r="B457" s="99" t="s">
        <v>66</v>
      </c>
      <c r="C457" s="100"/>
      <c r="D457" s="100"/>
      <c r="E457" s="100"/>
      <c r="F457" s="100"/>
      <c r="G457" s="100"/>
      <c r="H457" s="100"/>
      <c r="I457" s="100"/>
      <c r="J457" s="100"/>
      <c r="K457" s="100"/>
      <c r="L457" s="100"/>
      <c r="M457" s="100"/>
      <c r="N457" s="100"/>
      <c r="O457" s="17"/>
      <c r="P457" s="95">
        <f>Q330</f>
        <v>0</v>
      </c>
      <c r="Q457" s="96"/>
      <c r="R457" s="96"/>
      <c r="S457" s="97"/>
      <c r="T457" s="94"/>
      <c r="U457" s="94"/>
      <c r="V457" s="17"/>
      <c r="W457" s="95">
        <f>Q381</f>
        <v>0</v>
      </c>
      <c r="X457" s="96"/>
      <c r="Y457" s="96"/>
      <c r="Z457" s="97"/>
      <c r="AA457" s="94" t="s">
        <v>62</v>
      </c>
      <c r="AB457" s="94"/>
      <c r="AC457" s="17"/>
      <c r="AD457" s="95">
        <f>SUM(P457,W457)</f>
        <v>0</v>
      </c>
      <c r="AE457" s="96"/>
      <c r="AF457" s="96"/>
      <c r="AG457" s="97"/>
      <c r="AH457" s="94" t="s">
        <v>62</v>
      </c>
      <c r="AI457" s="94"/>
      <c r="AJ457" s="17"/>
      <c r="AK457" s="95">
        <f>Q263</f>
        <v>0</v>
      </c>
      <c r="AL457" s="96"/>
      <c r="AM457" s="96"/>
      <c r="AN457" s="97"/>
      <c r="AO457" s="94" t="s">
        <v>62</v>
      </c>
      <c r="AP457" s="94"/>
      <c r="AQ457" s="17"/>
      <c r="AR457" s="17"/>
      <c r="AS457" s="17"/>
      <c r="AT457" s="17"/>
      <c r="AU457" s="1"/>
      <c r="AV457" s="1"/>
      <c r="AW457" s="1"/>
      <c r="AX457" s="1"/>
      <c r="AY457" s="1"/>
      <c r="AZ457" s="1"/>
      <c r="BA457" s="1"/>
      <c r="BB457" s="1"/>
      <c r="BC457" s="1"/>
      <c r="BD457" s="1"/>
    </row>
    <row r="458" spans="1:56" ht="2.25" customHeight="1" x14ac:dyDescent="0.2">
      <c r="A458" s="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
      <c r="AV458" s="1"/>
      <c r="AW458" s="1"/>
      <c r="AX458" s="1"/>
      <c r="AY458" s="1"/>
      <c r="AZ458" s="1"/>
      <c r="BA458" s="1"/>
      <c r="BB458" s="1"/>
      <c r="BC458" s="1"/>
      <c r="BD458" s="1"/>
    </row>
    <row r="459" spans="1:56" ht="15" customHeight="1" x14ac:dyDescent="0.2">
      <c r="A459" s="106"/>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17"/>
      <c r="AR459" s="17"/>
      <c r="AS459" s="17"/>
      <c r="AT459" s="17"/>
      <c r="AU459" s="1"/>
      <c r="AV459" s="1"/>
      <c r="AW459" s="1"/>
      <c r="AX459" s="1"/>
      <c r="AY459" s="1"/>
      <c r="AZ459" s="1"/>
      <c r="BA459" s="1"/>
      <c r="BB459" s="1"/>
      <c r="BC459" s="1"/>
      <c r="BD459" s="1"/>
    </row>
    <row r="460" spans="1:56" ht="15" customHeight="1" x14ac:dyDescent="0.2">
      <c r="A460" s="3"/>
      <c r="B460" s="101" t="s">
        <v>95</v>
      </c>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94"/>
      <c r="AQ460" s="17"/>
      <c r="AR460" s="17"/>
      <c r="AS460" s="17"/>
      <c r="AT460" s="17"/>
      <c r="AU460" s="1"/>
      <c r="AV460" s="1"/>
      <c r="AW460" s="1"/>
      <c r="AX460" s="1"/>
      <c r="AY460" s="1"/>
      <c r="AZ460" s="1"/>
      <c r="BA460" s="1"/>
      <c r="BB460" s="1"/>
      <c r="BC460" s="1"/>
      <c r="BD460" s="1"/>
    </row>
    <row r="461" spans="1:56" ht="15" customHeight="1" x14ac:dyDescent="0.2">
      <c r="A461" s="3"/>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
      <c r="AV461" s="1"/>
      <c r="AW461" s="1"/>
      <c r="AX461" s="1"/>
      <c r="AY461" s="1"/>
      <c r="AZ461" s="1"/>
      <c r="BA461" s="1"/>
      <c r="BB461" s="1"/>
      <c r="BC461" s="1"/>
      <c r="BD461" s="1"/>
    </row>
    <row r="462" spans="1:56" ht="15" customHeight="1" x14ac:dyDescent="0.2">
      <c r="A462" s="3">
        <v>47</v>
      </c>
      <c r="B462" s="107" t="s">
        <v>183</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7"/>
      <c r="AL462" s="107"/>
      <c r="AM462" s="107"/>
      <c r="AN462" s="107"/>
      <c r="AO462" s="107"/>
      <c r="AP462" s="107"/>
      <c r="AQ462" s="17"/>
      <c r="AR462" s="17"/>
      <c r="AS462" s="17"/>
      <c r="AT462" s="17"/>
      <c r="AU462" s="1"/>
      <c r="AV462" s="1"/>
      <c r="AW462" s="1"/>
      <c r="AX462" s="1"/>
      <c r="AY462" s="1"/>
      <c r="AZ462" s="1"/>
      <c r="BA462" s="1"/>
      <c r="BB462" s="1"/>
      <c r="BC462" s="1"/>
      <c r="BD462" s="1"/>
    </row>
    <row r="463" spans="1:56" ht="2.25" customHeight="1" x14ac:dyDescent="0.2">
      <c r="A463" s="3"/>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
      <c r="AV463" s="1"/>
      <c r="AW463" s="1"/>
      <c r="AX463" s="1"/>
      <c r="AY463" s="1"/>
      <c r="AZ463" s="1"/>
      <c r="BA463" s="1"/>
      <c r="BB463" s="1"/>
      <c r="BC463" s="1"/>
      <c r="BD463" s="1"/>
    </row>
    <row r="464" spans="1:56" ht="15" customHeight="1" x14ac:dyDescent="0.2">
      <c r="A464" s="3">
        <v>48</v>
      </c>
      <c r="B464" s="108" t="s">
        <v>96</v>
      </c>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7"/>
      <c r="AR464" s="17"/>
      <c r="AS464" s="17"/>
      <c r="AT464" s="17"/>
      <c r="AU464" s="1"/>
      <c r="AV464" s="1"/>
      <c r="AW464" s="1"/>
      <c r="AX464" s="1"/>
      <c r="AY464" s="1"/>
      <c r="AZ464" s="1"/>
      <c r="BA464" s="1"/>
      <c r="BB464" s="1"/>
      <c r="BC464" s="1"/>
      <c r="BD464" s="1"/>
    </row>
    <row r="465" spans="1:56" ht="2.25" customHeight="1" x14ac:dyDescent="0.2">
      <c r="A465" s="3"/>
      <c r="B465" s="19"/>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7"/>
      <c r="AR465" s="17"/>
      <c r="AS465" s="17"/>
      <c r="AT465" s="17"/>
      <c r="AU465" s="1"/>
      <c r="AV465" s="1"/>
      <c r="AW465" s="1"/>
      <c r="AX465" s="1"/>
      <c r="AY465" s="1"/>
      <c r="AZ465" s="1"/>
      <c r="BA465" s="1"/>
      <c r="BB465" s="1"/>
      <c r="BC465" s="1"/>
      <c r="BD465" s="1"/>
    </row>
    <row r="466" spans="1:56" ht="15" customHeight="1" x14ac:dyDescent="0.2">
      <c r="A466" s="3"/>
      <c r="B466" s="17"/>
      <c r="C466" s="94" t="s">
        <v>184</v>
      </c>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17"/>
      <c r="AR466" s="17"/>
      <c r="AS466" s="17"/>
      <c r="AT466" s="17"/>
      <c r="AU466" s="1"/>
      <c r="AV466" s="1"/>
      <c r="AW466" s="1"/>
      <c r="AX466" s="1"/>
      <c r="AY466" s="1"/>
      <c r="AZ466" s="1"/>
      <c r="BA466" s="1"/>
      <c r="BB466" s="1"/>
      <c r="BC466" s="1"/>
      <c r="BD466" s="1"/>
    </row>
    <row r="467" spans="1:56" ht="2.25" customHeight="1" x14ac:dyDescent="0.2">
      <c r="A467" s="3"/>
      <c r="B467" s="19"/>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7"/>
      <c r="AR467" s="17"/>
      <c r="AS467" s="17"/>
      <c r="AT467" s="17"/>
      <c r="AU467" s="1"/>
      <c r="AV467" s="1"/>
      <c r="AW467" s="1"/>
      <c r="AX467" s="1"/>
      <c r="AY467" s="1"/>
      <c r="AZ467" s="1"/>
      <c r="BA467" s="1"/>
      <c r="BB467" s="1"/>
      <c r="BC467" s="1"/>
      <c r="BD467" s="1"/>
    </row>
    <row r="468" spans="1:56" ht="15" customHeight="1" x14ac:dyDescent="0.2">
      <c r="A468" s="3"/>
      <c r="B468" s="17"/>
      <c r="C468" s="94" t="s">
        <v>185</v>
      </c>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17"/>
      <c r="AR468" s="17"/>
      <c r="AS468" s="17"/>
      <c r="AT468" s="17"/>
      <c r="AU468" s="1"/>
      <c r="AV468" s="1"/>
      <c r="AW468" s="1"/>
      <c r="AX468" s="1"/>
      <c r="AY468" s="1"/>
      <c r="AZ468" s="1"/>
      <c r="BA468" s="1"/>
      <c r="BB468" s="1"/>
      <c r="BC468" s="1"/>
      <c r="BD468" s="1"/>
    </row>
    <row r="469" spans="1:56" ht="2.25" customHeight="1" x14ac:dyDescent="0.2">
      <c r="A469" s="3"/>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
      <c r="AV469" s="1"/>
      <c r="AW469" s="1"/>
      <c r="AX469" s="1"/>
      <c r="AY469" s="1"/>
      <c r="AZ469" s="1"/>
      <c r="BA469" s="1"/>
      <c r="BB469" s="1"/>
      <c r="BC469" s="1"/>
      <c r="BD469" s="1"/>
    </row>
    <row r="470" spans="1:56" ht="15" customHeight="1" x14ac:dyDescent="0.2">
      <c r="A470" s="3"/>
      <c r="B470" s="17"/>
      <c r="C470" s="94" t="s">
        <v>186</v>
      </c>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17"/>
      <c r="AR470" s="17"/>
      <c r="AS470" s="17"/>
      <c r="AT470" s="17"/>
      <c r="AU470" s="1"/>
      <c r="AV470" s="1"/>
      <c r="AW470" s="1"/>
      <c r="AX470" s="1"/>
      <c r="AY470" s="1"/>
      <c r="AZ470" s="1"/>
      <c r="BA470" s="1"/>
      <c r="BB470" s="1"/>
      <c r="BC470" s="1"/>
      <c r="BD470" s="1"/>
    </row>
    <row r="471" spans="1:56" ht="2.25" customHeight="1" x14ac:dyDescent="0.2">
      <c r="A471" s="3"/>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
      <c r="AV471" s="1"/>
      <c r="AW471" s="1"/>
      <c r="AX471" s="1"/>
      <c r="AY471" s="1"/>
      <c r="AZ471" s="1"/>
      <c r="BA471" s="1"/>
      <c r="BB471" s="1"/>
      <c r="BC471" s="1"/>
      <c r="BD471" s="1"/>
    </row>
    <row r="472" spans="1:56" ht="15" customHeight="1" x14ac:dyDescent="0.2">
      <c r="A472" s="3"/>
      <c r="B472" s="17"/>
      <c r="C472" s="94" t="s">
        <v>187</v>
      </c>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17"/>
      <c r="AR472" s="17"/>
      <c r="AS472" s="17"/>
      <c r="AT472" s="17"/>
      <c r="AU472" s="1"/>
      <c r="AV472" s="1"/>
      <c r="AW472" s="1"/>
      <c r="AX472" s="1"/>
      <c r="AY472" s="1"/>
      <c r="AZ472" s="1"/>
      <c r="BA472" s="1"/>
      <c r="BB472" s="1"/>
      <c r="BC472" s="1"/>
      <c r="BD472" s="1"/>
    </row>
    <row r="473" spans="1:56" ht="2.25" customHeight="1" x14ac:dyDescent="0.2">
      <c r="A473" s="3"/>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
      <c r="AV473" s="1"/>
      <c r="AW473" s="1"/>
      <c r="AX473" s="1"/>
      <c r="AY473" s="1"/>
      <c r="AZ473" s="1"/>
      <c r="BA473" s="1"/>
      <c r="BB473" s="1"/>
      <c r="BC473" s="1"/>
      <c r="BD473" s="1"/>
    </row>
    <row r="474" spans="1:56" ht="15" customHeight="1" x14ac:dyDescent="0.2">
      <c r="A474" s="3"/>
      <c r="B474" s="17"/>
      <c r="C474" s="94" t="s">
        <v>188</v>
      </c>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17"/>
      <c r="AR474" s="17"/>
      <c r="AS474" s="17"/>
      <c r="AT474" s="17"/>
      <c r="AU474" s="1"/>
      <c r="AV474" s="1"/>
      <c r="AW474" s="1"/>
      <c r="AX474" s="1"/>
      <c r="AY474" s="1"/>
      <c r="AZ474" s="1"/>
      <c r="BA474" s="1"/>
      <c r="BB474" s="1"/>
      <c r="BC474" s="1"/>
      <c r="BD474" s="1"/>
    </row>
    <row r="475" spans="1:56" ht="2.25" customHeight="1" x14ac:dyDescent="0.2">
      <c r="A475" s="3"/>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
      <c r="AV475" s="1"/>
      <c r="AW475" s="1"/>
      <c r="AX475" s="1"/>
      <c r="AY475" s="1"/>
      <c r="AZ475" s="1"/>
      <c r="BA475" s="1"/>
      <c r="BB475" s="1"/>
      <c r="BC475" s="1"/>
      <c r="BD475" s="1"/>
    </row>
    <row r="476" spans="1:56" ht="15" customHeight="1" x14ac:dyDescent="0.2">
      <c r="A476" s="3"/>
      <c r="B476" s="17"/>
      <c r="C476" s="94" t="s">
        <v>189</v>
      </c>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17"/>
      <c r="AR476" s="17"/>
      <c r="AS476" s="17"/>
      <c r="AT476" s="17"/>
      <c r="AU476" s="1"/>
      <c r="AV476" s="1"/>
      <c r="AW476" s="1"/>
      <c r="AX476" s="1"/>
      <c r="AY476" s="1"/>
      <c r="AZ476" s="1"/>
      <c r="BA476" s="1"/>
      <c r="BB476" s="1"/>
      <c r="BC476" s="1"/>
      <c r="BD476" s="1"/>
    </row>
    <row r="477" spans="1:56" ht="2.25" customHeight="1" x14ac:dyDescent="0.2">
      <c r="A477" s="3"/>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
      <c r="AV477" s="1"/>
      <c r="AW477" s="1"/>
      <c r="AX477" s="1"/>
      <c r="AY477" s="1"/>
      <c r="AZ477" s="1"/>
      <c r="BA477" s="1"/>
      <c r="BB477" s="1"/>
      <c r="BC477" s="1"/>
      <c r="BD477" s="1"/>
    </row>
    <row r="478" spans="1:56" ht="15" customHeight="1" x14ac:dyDescent="0.2">
      <c r="A478" s="3"/>
      <c r="B478" s="17"/>
      <c r="C478" s="94" t="s">
        <v>190</v>
      </c>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17"/>
      <c r="AR478" s="17"/>
      <c r="AS478" s="17"/>
      <c r="AT478" s="17"/>
      <c r="AU478" s="1"/>
      <c r="AV478" s="1"/>
      <c r="AW478" s="1"/>
      <c r="AX478" s="1"/>
      <c r="AY478" s="1"/>
      <c r="AZ478" s="1"/>
      <c r="BA478" s="1"/>
      <c r="BB478" s="1"/>
      <c r="BC478" s="1"/>
      <c r="BD478" s="1"/>
    </row>
    <row r="479" spans="1:56" ht="2.25" customHeight="1" x14ac:dyDescent="0.2">
      <c r="A479" s="3"/>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
      <c r="AV479" s="1"/>
      <c r="AW479" s="1"/>
      <c r="AX479" s="1"/>
      <c r="AY479" s="1"/>
      <c r="AZ479" s="1"/>
      <c r="BA479" s="1"/>
      <c r="BB479" s="1"/>
      <c r="BC479" s="1"/>
      <c r="BD479" s="1"/>
    </row>
    <row r="480" spans="1:56" ht="15" customHeight="1" x14ac:dyDescent="0.2">
      <c r="A480" s="3"/>
      <c r="B480" s="17"/>
      <c r="C480" s="94" t="s">
        <v>191</v>
      </c>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17"/>
      <c r="AR480" s="17"/>
      <c r="AS480" s="17"/>
      <c r="AT480" s="17"/>
      <c r="AU480" s="1"/>
      <c r="AV480" s="1"/>
      <c r="AW480" s="1"/>
      <c r="AX480" s="1"/>
      <c r="AY480" s="1"/>
      <c r="AZ480" s="1"/>
      <c r="BA480" s="1"/>
      <c r="BB480" s="1"/>
      <c r="BC480" s="1"/>
      <c r="BD480" s="1"/>
    </row>
    <row r="481" spans="1:56" ht="2.25" customHeight="1" x14ac:dyDescent="0.2">
      <c r="A481" s="3"/>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
      <c r="AV481" s="1"/>
      <c r="AW481" s="1"/>
      <c r="AX481" s="1"/>
      <c r="AY481" s="1"/>
      <c r="AZ481" s="1"/>
      <c r="BA481" s="1"/>
      <c r="BB481" s="1"/>
      <c r="BC481" s="1"/>
      <c r="BD481" s="1"/>
    </row>
    <row r="482" spans="1:56" ht="15" customHeight="1" x14ac:dyDescent="0.2">
      <c r="A482" s="3"/>
      <c r="B482" s="17"/>
      <c r="C482" s="94" t="s">
        <v>97</v>
      </c>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17"/>
      <c r="AR482" s="17"/>
      <c r="AS482" s="17"/>
      <c r="AT482" s="17"/>
      <c r="AU482" s="1"/>
      <c r="AV482" s="1"/>
      <c r="AW482" s="1"/>
      <c r="AX482" s="1"/>
      <c r="AY482" s="1"/>
      <c r="AZ482" s="1"/>
      <c r="BA482" s="1"/>
      <c r="BB482" s="1"/>
      <c r="BC482" s="1"/>
      <c r="BD482" s="1"/>
    </row>
    <row r="483" spans="1:56" ht="2.25" customHeight="1" x14ac:dyDescent="0.2">
      <c r="A483" s="3"/>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
      <c r="AV483" s="1"/>
      <c r="AW483" s="1"/>
      <c r="AX483" s="1"/>
      <c r="AY483" s="1"/>
      <c r="AZ483" s="1"/>
      <c r="BA483" s="1"/>
      <c r="BB483" s="1"/>
      <c r="BC483" s="1"/>
      <c r="BD483" s="1"/>
    </row>
    <row r="484" spans="1:56" ht="15" customHeight="1" x14ac:dyDescent="0.2">
      <c r="A484" s="3"/>
      <c r="B484" s="17"/>
      <c r="C484" s="94" t="s">
        <v>192</v>
      </c>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17"/>
      <c r="AR484" s="17"/>
      <c r="AS484" s="17"/>
      <c r="AT484" s="17"/>
      <c r="AU484" s="1"/>
      <c r="AV484" s="1"/>
      <c r="AW484" s="1"/>
      <c r="AX484" s="1"/>
      <c r="AY484" s="1"/>
      <c r="AZ484" s="1"/>
      <c r="BA484" s="1"/>
      <c r="BB484" s="1"/>
      <c r="BC484" s="1"/>
      <c r="BD484" s="1"/>
    </row>
    <row r="485" spans="1:56" ht="2.25" customHeight="1" x14ac:dyDescent="0.2">
      <c r="A485" s="3"/>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
      <c r="AV485" s="1"/>
      <c r="AW485" s="1"/>
      <c r="AX485" s="1"/>
      <c r="AY485" s="1"/>
      <c r="AZ485" s="1"/>
      <c r="BA485" s="1"/>
      <c r="BB485" s="1"/>
      <c r="BC485" s="1"/>
      <c r="BD485" s="1"/>
    </row>
    <row r="486" spans="1:56" ht="15" customHeight="1" x14ac:dyDescent="0.2">
      <c r="A486" s="3"/>
      <c r="B486" s="17"/>
      <c r="C486" s="94" t="s">
        <v>193</v>
      </c>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17"/>
      <c r="AR486" s="17"/>
      <c r="AS486" s="17"/>
      <c r="AT486" s="17"/>
      <c r="AU486" s="1"/>
      <c r="AV486" s="1"/>
      <c r="AW486" s="1"/>
      <c r="AX486" s="1"/>
      <c r="AY486" s="1"/>
      <c r="AZ486" s="1"/>
      <c r="BA486" s="1"/>
      <c r="BB486" s="1"/>
      <c r="BC486" s="1"/>
      <c r="BD486" s="1"/>
    </row>
    <row r="487" spans="1:56" ht="2.25" customHeight="1" x14ac:dyDescent="0.2">
      <c r="A487" s="3"/>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
      <c r="AV487" s="1"/>
      <c r="AW487" s="1"/>
      <c r="AX487" s="1"/>
      <c r="AY487" s="1"/>
      <c r="AZ487" s="1"/>
      <c r="BA487" s="1"/>
      <c r="BB487" s="1"/>
      <c r="BC487" s="1"/>
      <c r="BD487" s="1"/>
    </row>
    <row r="488" spans="1:56" ht="30" customHeight="1" x14ac:dyDescent="0.2">
      <c r="A488" s="3"/>
      <c r="B488" s="17"/>
      <c r="C488" s="109" t="s">
        <v>194</v>
      </c>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0"/>
      <c r="AL488" s="110"/>
      <c r="AM488" s="110"/>
      <c r="AN488" s="110"/>
      <c r="AO488" s="110"/>
      <c r="AP488" s="110"/>
      <c r="AQ488" s="17"/>
      <c r="AR488" s="17"/>
      <c r="AS488" s="17"/>
      <c r="AT488" s="17"/>
      <c r="AU488" s="1"/>
      <c r="AV488" s="1"/>
      <c r="AW488" s="1"/>
      <c r="AX488" s="1"/>
      <c r="AY488" s="1"/>
      <c r="AZ488" s="1"/>
      <c r="BA488" s="1"/>
      <c r="BB488" s="1"/>
      <c r="BC488" s="1"/>
      <c r="BD488" s="1"/>
    </row>
    <row r="489" spans="1:56" ht="2.25" customHeight="1" x14ac:dyDescent="0.2">
      <c r="A489" s="3"/>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
      <c r="AV489" s="1"/>
      <c r="AW489" s="1"/>
      <c r="AX489" s="1"/>
      <c r="AY489" s="1"/>
      <c r="AZ489" s="1"/>
      <c r="BA489" s="1"/>
      <c r="BB489" s="1"/>
      <c r="BC489" s="1"/>
      <c r="BD489" s="1"/>
    </row>
    <row r="490" spans="1:56" ht="15" customHeight="1" x14ac:dyDescent="0.2">
      <c r="A490" s="3"/>
      <c r="B490" s="17"/>
      <c r="C490" s="94" t="s">
        <v>195</v>
      </c>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17"/>
      <c r="AR490" s="17"/>
      <c r="AS490" s="17"/>
      <c r="AT490" s="17"/>
      <c r="AU490" s="1"/>
      <c r="AV490" s="1"/>
      <c r="AW490" s="1"/>
      <c r="AX490" s="1"/>
      <c r="AY490" s="1"/>
      <c r="AZ490" s="1"/>
      <c r="BA490" s="1"/>
      <c r="BB490" s="1"/>
      <c r="BC490" s="1"/>
      <c r="BD490" s="1"/>
    </row>
    <row r="491" spans="1:56" ht="2.25" customHeight="1" x14ac:dyDescent="0.2">
      <c r="A491" s="3"/>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
      <c r="AV491" s="1"/>
      <c r="AW491" s="1"/>
      <c r="AX491" s="1"/>
      <c r="AY491" s="1"/>
      <c r="AZ491" s="1"/>
      <c r="BA491" s="1"/>
      <c r="BB491" s="1"/>
      <c r="BC491" s="1"/>
      <c r="BD491" s="1"/>
    </row>
    <row r="492" spans="1:56" ht="30" customHeight="1" x14ac:dyDescent="0.2">
      <c r="A492" s="3"/>
      <c r="B492" s="25"/>
      <c r="C492" s="109" t="s">
        <v>196</v>
      </c>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0"/>
      <c r="AL492" s="110"/>
      <c r="AM492" s="110"/>
      <c r="AN492" s="110"/>
      <c r="AO492" s="110"/>
      <c r="AP492" s="110"/>
      <c r="AQ492" s="25"/>
      <c r="AR492" s="25"/>
      <c r="AS492" s="25"/>
      <c r="AT492" s="25"/>
      <c r="AU492" s="1"/>
      <c r="AV492" s="1"/>
      <c r="AW492" s="1"/>
      <c r="AX492" s="1"/>
      <c r="AY492" s="1"/>
      <c r="AZ492" s="1"/>
      <c r="BA492" s="1"/>
      <c r="BB492" s="1"/>
      <c r="BC492" s="1"/>
      <c r="BD492" s="1"/>
    </row>
    <row r="493" spans="1:56" ht="15" customHeight="1" x14ac:dyDescent="0.2">
      <c r="A493" s="3"/>
      <c r="B493" s="17"/>
      <c r="C493" s="100"/>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17"/>
      <c r="AR493" s="17"/>
      <c r="AS493" s="17"/>
      <c r="AT493" s="17"/>
      <c r="AU493" s="1"/>
      <c r="AV493" s="1"/>
      <c r="AW493" s="1"/>
      <c r="AX493" s="1"/>
      <c r="AY493" s="1"/>
      <c r="AZ493" s="1"/>
      <c r="BA493" s="1"/>
      <c r="BB493" s="1"/>
      <c r="BC493" s="1"/>
      <c r="BD493" s="1"/>
    </row>
    <row r="494" spans="1:56" ht="15" customHeight="1" x14ac:dyDescent="0.2">
      <c r="A494" s="3"/>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
      <c r="AV494" s="1"/>
      <c r="AW494" s="1"/>
      <c r="AX494" s="1"/>
      <c r="AY494" s="1"/>
      <c r="AZ494" s="1"/>
      <c r="BA494" s="1"/>
      <c r="BB494" s="1"/>
      <c r="BC494" s="1"/>
      <c r="BD494" s="1"/>
    </row>
    <row r="495" spans="1:56" ht="15" customHeight="1" x14ac:dyDescent="0.2">
      <c r="A495" s="22"/>
      <c r="B495" s="117" t="s">
        <v>98</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7"/>
      <c r="AL495" s="117"/>
      <c r="AM495" s="117"/>
      <c r="AN495" s="117"/>
      <c r="AO495" s="117"/>
      <c r="AP495" s="118"/>
      <c r="AQ495" s="17"/>
      <c r="AR495" s="17"/>
      <c r="AS495" s="17"/>
      <c r="AT495" s="17"/>
      <c r="AU495" s="1"/>
      <c r="AV495" s="1"/>
      <c r="AW495" s="1"/>
      <c r="AX495" s="1"/>
      <c r="AY495" s="1"/>
      <c r="AZ495" s="1"/>
      <c r="BA495" s="1"/>
      <c r="BB495" s="1"/>
      <c r="BC495" s="1"/>
      <c r="BD495" s="1"/>
    </row>
    <row r="496" spans="1:56" ht="15" customHeight="1" x14ac:dyDescent="0.2">
      <c r="A496" s="22"/>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
      <c r="AV496" s="1"/>
      <c r="AW496" s="1"/>
      <c r="AX496" s="1"/>
      <c r="AY496" s="1"/>
      <c r="AZ496" s="1"/>
      <c r="BA496" s="1"/>
      <c r="BB496" s="1"/>
      <c r="BC496" s="1"/>
      <c r="BD496" s="1"/>
    </row>
    <row r="497" spans="1:56" ht="45" customHeight="1" x14ac:dyDescent="0.2">
      <c r="A497" s="3">
        <v>49</v>
      </c>
      <c r="B497" s="108" t="s">
        <v>197</v>
      </c>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6"/>
      <c r="AL497" s="106"/>
      <c r="AM497" s="106"/>
      <c r="AN497" s="106"/>
      <c r="AO497" s="106"/>
      <c r="AP497" s="106"/>
      <c r="AQ497" s="17"/>
      <c r="AR497" s="17"/>
      <c r="AS497" s="17"/>
      <c r="AT497" s="17"/>
      <c r="AU497" s="1"/>
      <c r="AV497" s="1"/>
      <c r="AW497" s="1"/>
      <c r="AX497" s="1"/>
      <c r="AY497" s="1"/>
      <c r="AZ497" s="1"/>
      <c r="BA497" s="1"/>
      <c r="BB497" s="1"/>
      <c r="BC497" s="1"/>
      <c r="BD497" s="1"/>
    </row>
    <row r="498" spans="1:56" ht="15" customHeight="1" x14ac:dyDescent="0.2">
      <c r="A498" s="3"/>
      <c r="B498" s="111" t="s">
        <v>198</v>
      </c>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111"/>
      <c r="AL498" s="111"/>
      <c r="AM498" s="111"/>
      <c r="AN498" s="111"/>
      <c r="AO498" s="111"/>
      <c r="AP498" s="111"/>
      <c r="AQ498" s="17"/>
      <c r="AR498" s="17"/>
      <c r="AS498" s="17"/>
      <c r="AT498" s="17"/>
      <c r="AU498" s="1"/>
      <c r="AV498" s="1"/>
      <c r="AW498" s="1"/>
      <c r="AX498" s="1"/>
      <c r="AY498" s="1"/>
      <c r="AZ498" s="1"/>
      <c r="BA498" s="1"/>
      <c r="BB498" s="1"/>
      <c r="BC498" s="1"/>
      <c r="BD498" s="1"/>
    </row>
    <row r="499" spans="1:56" ht="2.25" customHeight="1" x14ac:dyDescent="0.2">
      <c r="A499" s="3"/>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1"/>
      <c r="AR499" s="71"/>
      <c r="AS499" s="71"/>
      <c r="AT499" s="71"/>
      <c r="AU499" s="1"/>
      <c r="AV499" s="1"/>
      <c r="AW499" s="1"/>
      <c r="AX499" s="1"/>
      <c r="AY499" s="1"/>
      <c r="AZ499" s="1"/>
      <c r="BA499" s="1"/>
      <c r="BB499" s="1"/>
      <c r="BC499" s="1"/>
      <c r="BD499" s="1"/>
    </row>
    <row r="500" spans="1:56" ht="15" customHeight="1" x14ac:dyDescent="0.2">
      <c r="A500" s="22"/>
      <c r="B500" s="99" t="s">
        <v>99</v>
      </c>
      <c r="C500" s="99"/>
      <c r="D500" s="99"/>
      <c r="E500" s="99"/>
      <c r="F500" s="99"/>
      <c r="G500" s="99"/>
      <c r="H500" s="99"/>
      <c r="I500" s="99"/>
      <c r="J500" s="99"/>
      <c r="K500" s="99"/>
      <c r="L500" s="99"/>
      <c r="M500" s="99"/>
      <c r="N500" s="69"/>
      <c r="O500" s="78" t="s">
        <v>40</v>
      </c>
      <c r="P500" s="79"/>
      <c r="Q500" s="41"/>
      <c r="R500" s="41"/>
      <c r="S500" s="69"/>
      <c r="T500" s="78" t="s">
        <v>41</v>
      </c>
      <c r="U500" s="78"/>
      <c r="V500" s="79"/>
      <c r="W500" s="41"/>
      <c r="X500" s="41"/>
      <c r="Y500" s="70"/>
      <c r="Z500" s="78" t="s">
        <v>42</v>
      </c>
      <c r="AA500" s="78"/>
      <c r="AB500" s="41"/>
      <c r="AC500" s="41"/>
      <c r="AD500" s="41"/>
      <c r="AE500" s="41"/>
      <c r="AF500" s="17"/>
      <c r="AG500" s="17"/>
      <c r="AH500" s="17"/>
      <c r="AI500" s="17"/>
      <c r="AJ500" s="17"/>
      <c r="AK500" s="17"/>
      <c r="AL500" s="17"/>
      <c r="AM500" s="17"/>
      <c r="AN500" s="17"/>
      <c r="AO500" s="17"/>
      <c r="AP500" s="17"/>
      <c r="AQ500" s="17"/>
      <c r="AR500" s="17"/>
      <c r="AS500" s="17"/>
      <c r="AT500" s="17"/>
      <c r="AU500" s="1"/>
      <c r="AV500" s="1"/>
      <c r="AW500" s="1"/>
      <c r="AX500" s="1"/>
      <c r="AY500" s="1"/>
      <c r="AZ500" s="1"/>
      <c r="BA500" s="1"/>
      <c r="BB500" s="1"/>
      <c r="BC500" s="1"/>
      <c r="BD500" s="1"/>
    </row>
    <row r="501" spans="1:56" ht="15" customHeight="1" x14ac:dyDescent="0.2">
      <c r="A501" s="22"/>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
      <c r="AV501" s="1"/>
      <c r="AW501" s="1"/>
      <c r="AX501" s="1"/>
      <c r="AY501" s="1"/>
      <c r="AZ501" s="1"/>
      <c r="BA501" s="1"/>
      <c r="BB501" s="1"/>
      <c r="BC501" s="1"/>
      <c r="BD501" s="1"/>
    </row>
    <row r="502" spans="1:56" ht="15" customHeight="1" x14ac:dyDescent="0.2">
      <c r="A502" s="22"/>
      <c r="B502" s="93" t="s">
        <v>100</v>
      </c>
      <c r="C502" s="93"/>
      <c r="D502" s="93"/>
      <c r="E502" s="93"/>
      <c r="F502" s="93"/>
      <c r="G502" s="93"/>
      <c r="H502" s="93"/>
      <c r="I502" s="93"/>
      <c r="J502" s="93"/>
      <c r="K502" s="93"/>
      <c r="L502" s="93"/>
      <c r="M502" s="93"/>
      <c r="N502" s="17"/>
      <c r="O502" s="80"/>
      <c r="P502" s="81"/>
      <c r="Q502" s="81"/>
      <c r="R502" s="81"/>
      <c r="S502" s="81"/>
      <c r="T502" s="81"/>
      <c r="U502" s="81"/>
      <c r="V502" s="81"/>
      <c r="W502" s="81"/>
      <c r="X502" s="81"/>
      <c r="Y502" s="81"/>
      <c r="Z502" s="81"/>
      <c r="AA502" s="81"/>
      <c r="AB502" s="81"/>
      <c r="AC502" s="81"/>
      <c r="AD502" s="81"/>
      <c r="AE502" s="81"/>
      <c r="AF502" s="81"/>
      <c r="AG502" s="81"/>
      <c r="AH502" s="82"/>
      <c r="AI502" s="17"/>
      <c r="AJ502" s="17"/>
      <c r="AK502" s="17"/>
      <c r="AL502" s="17"/>
      <c r="AM502" s="17"/>
      <c r="AN502" s="17"/>
      <c r="AO502" s="17"/>
      <c r="AP502" s="17"/>
      <c r="AQ502" s="17"/>
      <c r="AR502" s="17"/>
      <c r="AS502" s="17"/>
      <c r="AT502" s="17"/>
      <c r="AU502" s="1"/>
      <c r="AV502" s="1"/>
      <c r="AW502" s="1"/>
      <c r="AX502" s="1"/>
      <c r="AY502" s="1"/>
      <c r="AZ502" s="1"/>
      <c r="BA502" s="1"/>
      <c r="BB502" s="1"/>
      <c r="BC502" s="1"/>
      <c r="BD502" s="1"/>
    </row>
    <row r="503" spans="1:56" ht="15" customHeight="1" x14ac:dyDescent="0.2">
      <c r="A503" s="22"/>
      <c r="B503" s="93"/>
      <c r="C503" s="93"/>
      <c r="D503" s="93"/>
      <c r="E503" s="93"/>
      <c r="F503" s="93"/>
      <c r="G503" s="93"/>
      <c r="H503" s="93"/>
      <c r="I503" s="93"/>
      <c r="J503" s="93"/>
      <c r="K503" s="93"/>
      <c r="L503" s="93"/>
      <c r="M503" s="93"/>
      <c r="N503" s="17"/>
      <c r="O503" s="83"/>
      <c r="P503" s="84"/>
      <c r="Q503" s="84"/>
      <c r="R503" s="84"/>
      <c r="S503" s="84"/>
      <c r="T503" s="84"/>
      <c r="U503" s="84"/>
      <c r="V503" s="84"/>
      <c r="W503" s="84"/>
      <c r="X503" s="84"/>
      <c r="Y503" s="84"/>
      <c r="Z503" s="84"/>
      <c r="AA503" s="84"/>
      <c r="AB503" s="84"/>
      <c r="AC503" s="84"/>
      <c r="AD503" s="84"/>
      <c r="AE503" s="84"/>
      <c r="AF503" s="84"/>
      <c r="AG503" s="84"/>
      <c r="AH503" s="85"/>
      <c r="AI503" s="17"/>
      <c r="AJ503" s="17"/>
      <c r="AK503" s="17"/>
      <c r="AL503" s="17"/>
      <c r="AM503" s="17"/>
      <c r="AN503" s="17"/>
      <c r="AO503" s="17"/>
      <c r="AP503" s="17"/>
      <c r="AQ503" s="17"/>
      <c r="AR503" s="17"/>
      <c r="AS503" s="17"/>
      <c r="AT503" s="17"/>
      <c r="AU503" s="1"/>
      <c r="AV503" s="1"/>
      <c r="AW503" s="1"/>
      <c r="AX503" s="1"/>
      <c r="AY503" s="1"/>
      <c r="AZ503" s="1"/>
      <c r="BA503" s="1"/>
      <c r="BB503" s="1"/>
      <c r="BC503" s="1"/>
      <c r="BD503" s="1"/>
    </row>
    <row r="504" spans="1:56" ht="15" customHeight="1" x14ac:dyDescent="0.2">
      <c r="A504" s="22"/>
      <c r="B504" s="93"/>
      <c r="C504" s="93"/>
      <c r="D504" s="93"/>
      <c r="E504" s="93"/>
      <c r="F504" s="93"/>
      <c r="G504" s="93"/>
      <c r="H504" s="93"/>
      <c r="I504" s="93"/>
      <c r="J504" s="93"/>
      <c r="K504" s="93"/>
      <c r="L504" s="93"/>
      <c r="M504" s="93"/>
      <c r="N504" s="17"/>
      <c r="O504" s="83"/>
      <c r="P504" s="84"/>
      <c r="Q504" s="84"/>
      <c r="R504" s="84"/>
      <c r="S504" s="84"/>
      <c r="T504" s="84"/>
      <c r="U504" s="84"/>
      <c r="V504" s="84"/>
      <c r="W504" s="84"/>
      <c r="X504" s="84"/>
      <c r="Y504" s="84"/>
      <c r="Z504" s="84"/>
      <c r="AA504" s="84"/>
      <c r="AB504" s="84"/>
      <c r="AC504" s="84"/>
      <c r="AD504" s="84"/>
      <c r="AE504" s="84"/>
      <c r="AF504" s="84"/>
      <c r="AG504" s="84"/>
      <c r="AH504" s="85"/>
      <c r="AI504" s="17"/>
      <c r="AJ504" s="17"/>
      <c r="AK504" s="17"/>
      <c r="AL504" s="17"/>
      <c r="AM504" s="17"/>
      <c r="AN504" s="17"/>
      <c r="AO504" s="17"/>
      <c r="AP504" s="17"/>
      <c r="AQ504" s="17"/>
      <c r="AR504" s="17"/>
      <c r="AS504" s="17"/>
      <c r="AT504" s="17"/>
      <c r="AU504" s="1"/>
      <c r="AV504" s="1"/>
      <c r="AW504" s="1"/>
      <c r="AX504" s="1"/>
      <c r="AY504" s="1"/>
      <c r="AZ504" s="1"/>
      <c r="BA504" s="1"/>
      <c r="BB504" s="1"/>
      <c r="BC504" s="1"/>
      <c r="BD504" s="1"/>
    </row>
    <row r="505" spans="1:56" ht="15" customHeight="1" x14ac:dyDescent="0.2">
      <c r="A505" s="22"/>
      <c r="B505" s="93"/>
      <c r="C505" s="93"/>
      <c r="D505" s="93"/>
      <c r="E505" s="93"/>
      <c r="F505" s="93"/>
      <c r="G505" s="93"/>
      <c r="H505" s="93"/>
      <c r="I505" s="93"/>
      <c r="J505" s="93"/>
      <c r="K505" s="93"/>
      <c r="L505" s="93"/>
      <c r="M505" s="93"/>
      <c r="N505" s="17"/>
      <c r="O505" s="83"/>
      <c r="P505" s="84"/>
      <c r="Q505" s="84"/>
      <c r="R505" s="84"/>
      <c r="S505" s="84"/>
      <c r="T505" s="84"/>
      <c r="U505" s="84"/>
      <c r="V505" s="84"/>
      <c r="W505" s="84"/>
      <c r="X505" s="84"/>
      <c r="Y505" s="84"/>
      <c r="Z505" s="84"/>
      <c r="AA505" s="84"/>
      <c r="AB505" s="84"/>
      <c r="AC505" s="84"/>
      <c r="AD505" s="84"/>
      <c r="AE505" s="84"/>
      <c r="AF505" s="84"/>
      <c r="AG505" s="84"/>
      <c r="AH505" s="85"/>
      <c r="AI505" s="17"/>
      <c r="AJ505" s="17"/>
      <c r="AK505" s="17"/>
      <c r="AL505" s="17"/>
      <c r="AM505" s="17"/>
      <c r="AN505" s="17"/>
      <c r="AO505" s="17"/>
      <c r="AP505" s="17"/>
      <c r="AQ505" s="17"/>
      <c r="AR505" s="17"/>
      <c r="AS505" s="17"/>
      <c r="AT505" s="17"/>
      <c r="AU505" s="1"/>
      <c r="AV505" s="1"/>
      <c r="AW505" s="1"/>
      <c r="AX505" s="1"/>
      <c r="AY505" s="1"/>
      <c r="AZ505" s="1"/>
      <c r="BA505" s="1"/>
      <c r="BB505" s="1"/>
      <c r="BC505" s="1"/>
      <c r="BD505" s="1"/>
    </row>
    <row r="506" spans="1:56" ht="15" customHeight="1" x14ac:dyDescent="0.2">
      <c r="A506" s="22"/>
      <c r="B506" s="93"/>
      <c r="C506" s="93"/>
      <c r="D506" s="93"/>
      <c r="E506" s="93"/>
      <c r="F506" s="93"/>
      <c r="G506" s="93"/>
      <c r="H506" s="93"/>
      <c r="I506" s="93"/>
      <c r="J506" s="93"/>
      <c r="K506" s="93"/>
      <c r="L506" s="93"/>
      <c r="M506" s="93"/>
      <c r="N506" s="17"/>
      <c r="O506" s="86"/>
      <c r="P506" s="87"/>
      <c r="Q506" s="87"/>
      <c r="R506" s="87"/>
      <c r="S506" s="87"/>
      <c r="T506" s="87"/>
      <c r="U506" s="87"/>
      <c r="V506" s="87"/>
      <c r="W506" s="87"/>
      <c r="X506" s="87"/>
      <c r="Y506" s="87"/>
      <c r="Z506" s="87"/>
      <c r="AA506" s="87"/>
      <c r="AB506" s="87"/>
      <c r="AC506" s="87"/>
      <c r="AD506" s="87"/>
      <c r="AE506" s="87"/>
      <c r="AF506" s="87"/>
      <c r="AG506" s="87"/>
      <c r="AH506" s="88"/>
      <c r="AI506" s="17"/>
      <c r="AJ506" s="17"/>
      <c r="AK506" s="17"/>
      <c r="AL506" s="17"/>
      <c r="AM506" s="17"/>
      <c r="AN506" s="17"/>
      <c r="AO506" s="17"/>
      <c r="AP506" s="17"/>
      <c r="AQ506" s="17"/>
      <c r="AR506" s="17"/>
      <c r="AS506" s="17"/>
      <c r="AT506" s="17"/>
      <c r="AU506" s="1"/>
      <c r="AV506" s="1"/>
      <c r="AW506" s="1"/>
      <c r="AX506" s="1"/>
      <c r="AY506" s="1"/>
      <c r="AZ506" s="1"/>
      <c r="BA506" s="1"/>
      <c r="BB506" s="1"/>
      <c r="BC506" s="1"/>
      <c r="BD506" s="1"/>
    </row>
    <row r="507" spans="1:56" ht="2.25" customHeight="1" x14ac:dyDescent="0.2">
      <c r="A507" s="22"/>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
      <c r="AV507" s="1"/>
      <c r="AW507" s="1"/>
      <c r="AX507" s="1"/>
      <c r="AY507" s="1"/>
      <c r="AZ507" s="1"/>
      <c r="BA507" s="1"/>
      <c r="BB507" s="1"/>
      <c r="BC507" s="1"/>
      <c r="BD507" s="1"/>
    </row>
    <row r="508" spans="1:56" ht="15" customHeight="1" x14ac:dyDescent="0.2">
      <c r="A508" s="22"/>
      <c r="B508" s="89" t="s">
        <v>45</v>
      </c>
      <c r="C508" s="89"/>
      <c r="D508" s="89"/>
      <c r="E508" s="89"/>
      <c r="F508" s="89"/>
      <c r="G508" s="89"/>
      <c r="H508" s="89"/>
      <c r="I508" s="89"/>
      <c r="J508" s="89"/>
      <c r="K508" s="89"/>
      <c r="L508" s="89"/>
      <c r="M508" s="89"/>
      <c r="N508" s="17"/>
      <c r="O508" s="90"/>
      <c r="P508" s="91"/>
      <c r="Q508" s="91"/>
      <c r="R508" s="91"/>
      <c r="S508" s="91"/>
      <c r="T508" s="91"/>
      <c r="U508" s="91"/>
      <c r="V508" s="91"/>
      <c r="W508" s="91"/>
      <c r="X508" s="91"/>
      <c r="Y508" s="91"/>
      <c r="Z508" s="91"/>
      <c r="AA508" s="91"/>
      <c r="AB508" s="91"/>
      <c r="AC508" s="91"/>
      <c r="AD508" s="91"/>
      <c r="AE508" s="91"/>
      <c r="AF508" s="91"/>
      <c r="AG508" s="91"/>
      <c r="AH508" s="92"/>
      <c r="AI508" s="17"/>
      <c r="AJ508" s="17"/>
      <c r="AK508" s="17"/>
      <c r="AL508" s="17"/>
      <c r="AM508" s="17"/>
      <c r="AN508" s="17"/>
      <c r="AO508" s="17"/>
      <c r="AP508" s="17"/>
      <c r="AQ508" s="17"/>
      <c r="AR508" s="17"/>
      <c r="AS508" s="17"/>
      <c r="AT508" s="17"/>
      <c r="AU508" s="1"/>
      <c r="AV508" s="1"/>
      <c r="AW508" s="1"/>
      <c r="AX508" s="1"/>
      <c r="AY508" s="1"/>
      <c r="AZ508" s="1"/>
      <c r="BA508" s="1"/>
      <c r="BB508" s="1"/>
      <c r="BC508" s="1"/>
      <c r="BD508" s="1"/>
    </row>
    <row r="509" spans="1:56" ht="2.25" customHeight="1" x14ac:dyDescent="0.2">
      <c r="A509" s="17"/>
      <c r="B509" s="17"/>
      <c r="C509" s="17"/>
      <c r="D509" s="17"/>
      <c r="E509" s="17"/>
      <c r="F509" s="17"/>
      <c r="G509" s="17"/>
      <c r="H509" s="17"/>
      <c r="I509" s="17"/>
      <c r="J509" s="17"/>
      <c r="K509" s="17"/>
      <c r="L509" s="17"/>
      <c r="M509" s="17"/>
      <c r="N509" s="17"/>
      <c r="O509" s="71"/>
      <c r="P509" s="71"/>
      <c r="Q509" s="71"/>
      <c r="R509" s="71"/>
      <c r="S509" s="71"/>
      <c r="T509" s="71"/>
      <c r="U509" s="71"/>
      <c r="V509" s="71"/>
      <c r="W509" s="71"/>
      <c r="X509" s="71"/>
      <c r="Y509" s="71"/>
      <c r="Z509" s="71"/>
      <c r="AA509" s="71"/>
      <c r="AB509" s="71"/>
      <c r="AC509" s="71"/>
      <c r="AD509" s="71"/>
      <c r="AE509" s="71"/>
      <c r="AF509" s="71"/>
      <c r="AG509" s="71"/>
      <c r="AH509" s="71"/>
      <c r="AI509" s="17"/>
      <c r="AJ509" s="17"/>
      <c r="AK509" s="17"/>
      <c r="AL509" s="17"/>
      <c r="AM509" s="17"/>
      <c r="AN509" s="17"/>
      <c r="AO509" s="17"/>
      <c r="AP509" s="17"/>
      <c r="AQ509" s="17"/>
      <c r="AR509" s="17"/>
      <c r="AS509" s="17"/>
      <c r="AT509" s="17"/>
      <c r="AU509" s="1"/>
      <c r="AV509" s="1"/>
      <c r="AW509" s="1"/>
      <c r="AX509" s="1"/>
      <c r="AY509" s="1"/>
      <c r="AZ509" s="1"/>
      <c r="BA509" s="1"/>
      <c r="BB509" s="1"/>
      <c r="BC509" s="1"/>
      <c r="BD509" s="1"/>
    </row>
    <row r="510" spans="1:56" ht="15" customHeight="1" x14ac:dyDescent="0.2">
      <c r="A510" s="22"/>
      <c r="B510" s="89" t="s">
        <v>101</v>
      </c>
      <c r="C510" s="89"/>
      <c r="D510" s="89"/>
      <c r="E510" s="89"/>
      <c r="F510" s="89"/>
      <c r="G510" s="89"/>
      <c r="H510" s="89"/>
      <c r="I510" s="89"/>
      <c r="J510" s="89"/>
      <c r="K510" s="89"/>
      <c r="L510" s="89"/>
      <c r="M510" s="89"/>
      <c r="N510" s="17"/>
      <c r="O510" s="90"/>
      <c r="P510" s="91"/>
      <c r="Q510" s="91"/>
      <c r="R510" s="91"/>
      <c r="S510" s="91"/>
      <c r="T510" s="91"/>
      <c r="U510" s="91"/>
      <c r="V510" s="91"/>
      <c r="W510" s="91"/>
      <c r="X510" s="91"/>
      <c r="Y510" s="91"/>
      <c r="Z510" s="91"/>
      <c r="AA510" s="91"/>
      <c r="AB510" s="91"/>
      <c r="AC510" s="91"/>
      <c r="AD510" s="91"/>
      <c r="AE510" s="91"/>
      <c r="AF510" s="91"/>
      <c r="AG510" s="91"/>
      <c r="AH510" s="92"/>
      <c r="AI510" s="17"/>
      <c r="AJ510" s="17"/>
      <c r="AK510" s="17"/>
      <c r="AL510" s="17"/>
      <c r="AM510" s="17"/>
      <c r="AN510" s="17"/>
      <c r="AO510" s="17"/>
      <c r="AP510" s="17"/>
      <c r="AQ510" s="17"/>
      <c r="AR510" s="17"/>
      <c r="AS510" s="17"/>
      <c r="AT510" s="17"/>
      <c r="AU510" s="1"/>
      <c r="AV510" s="1"/>
      <c r="AW510" s="1"/>
      <c r="AX510" s="1"/>
      <c r="AY510" s="1"/>
      <c r="AZ510" s="1"/>
      <c r="BA510" s="1"/>
      <c r="BB510" s="1"/>
      <c r="BC510" s="1"/>
      <c r="BD510" s="1"/>
    </row>
    <row r="511" spans="1:56" ht="15" customHeight="1" x14ac:dyDescent="0.2">
      <c r="A511" s="22"/>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
      <c r="AV511" s="1"/>
      <c r="AW511" s="1"/>
      <c r="AX511" s="1"/>
      <c r="AY511" s="1"/>
      <c r="AZ511" s="1"/>
      <c r="BA511" s="1"/>
      <c r="BB511" s="1"/>
      <c r="BC511" s="1"/>
      <c r="BD511" s="1"/>
    </row>
    <row r="512" spans="1:56" ht="15" customHeight="1" x14ac:dyDescent="0.2">
      <c r="A512" s="22"/>
      <c r="B512" s="101" t="s">
        <v>102</v>
      </c>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c r="AA512" s="101"/>
      <c r="AB512" s="101"/>
      <c r="AC512" s="101"/>
      <c r="AD512" s="101"/>
      <c r="AE512" s="101"/>
      <c r="AF512" s="101"/>
      <c r="AG512" s="101"/>
      <c r="AH512" s="101"/>
      <c r="AI512" s="101"/>
      <c r="AJ512" s="101"/>
      <c r="AK512" s="101"/>
      <c r="AL512" s="101"/>
      <c r="AM512" s="101"/>
      <c r="AN512" s="101"/>
      <c r="AO512" s="101"/>
      <c r="AP512" s="94"/>
      <c r="AQ512" s="17"/>
      <c r="AR512" s="17"/>
      <c r="AS512" s="17"/>
      <c r="AT512" s="17"/>
      <c r="AU512" s="1"/>
      <c r="AV512" s="1"/>
      <c r="AW512" s="1"/>
      <c r="AX512" s="1"/>
      <c r="AY512" s="1"/>
      <c r="AZ512" s="1"/>
      <c r="BA512" s="1"/>
      <c r="BB512" s="1"/>
      <c r="BC512" s="1"/>
      <c r="BD512" s="1"/>
    </row>
    <row r="513" spans="1:56" ht="15" customHeight="1" x14ac:dyDescent="0.2">
      <c r="A513" s="19"/>
      <c r="B513" s="52"/>
      <c r="C513" s="52"/>
      <c r="D513" s="52"/>
      <c r="E513" s="52"/>
      <c r="F513" s="52"/>
      <c r="G513" s="52"/>
      <c r="H513" s="52"/>
      <c r="I513" s="52"/>
      <c r="J513" s="52"/>
      <c r="K513" s="52"/>
      <c r="L513" s="52"/>
      <c r="M513" s="52"/>
      <c r="N513" s="52"/>
      <c r="O513" s="52"/>
      <c r="P513" s="52"/>
      <c r="Q513" s="52"/>
      <c r="R513" s="52"/>
      <c r="S513" s="52"/>
      <c r="T513" s="52"/>
      <c r="U513" s="52"/>
      <c r="V513" s="52"/>
      <c r="W513" s="35"/>
      <c r="X513" s="35"/>
      <c r="Y513" s="35"/>
      <c r="Z513" s="35"/>
      <c r="AA513" s="35"/>
      <c r="AB513" s="35"/>
      <c r="AC513" s="35"/>
      <c r="AD513" s="35"/>
      <c r="AE513" s="35"/>
      <c r="AF513" s="35"/>
      <c r="AG513" s="35"/>
      <c r="AH513" s="35"/>
      <c r="AI513" s="35"/>
      <c r="AJ513" s="35"/>
      <c r="AK513" s="35"/>
      <c r="AL513" s="35"/>
      <c r="AM513" s="35"/>
      <c r="AN513" s="35"/>
      <c r="AO513" s="35"/>
      <c r="AP513" s="35"/>
      <c r="AQ513" s="17"/>
      <c r="AR513" s="17"/>
      <c r="AS513" s="17"/>
      <c r="AT513" s="17"/>
      <c r="AU513" s="1"/>
      <c r="AV513" s="1"/>
      <c r="AW513" s="1"/>
      <c r="AX513" s="1"/>
      <c r="AY513" s="1"/>
      <c r="AZ513" s="1"/>
      <c r="BA513" s="1"/>
      <c r="BB513" s="1"/>
      <c r="BC513" s="1"/>
      <c r="BD513" s="1"/>
    </row>
    <row r="514" spans="1:56" ht="15" customHeight="1" x14ac:dyDescent="0.2">
      <c r="A514" s="22">
        <v>50</v>
      </c>
      <c r="B514" s="102" t="s">
        <v>199</v>
      </c>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02"/>
      <c r="AC514" s="102"/>
      <c r="AD514" s="102"/>
      <c r="AE514" s="102"/>
      <c r="AF514" s="102"/>
      <c r="AG514" s="102"/>
      <c r="AH514" s="102"/>
      <c r="AI514" s="102"/>
      <c r="AJ514" s="102"/>
      <c r="AK514" s="102"/>
      <c r="AL514" s="102"/>
      <c r="AM514" s="102"/>
      <c r="AN514" s="102"/>
      <c r="AO514" s="102"/>
      <c r="AP514" s="102"/>
      <c r="AQ514" s="17"/>
      <c r="AR514" s="17"/>
      <c r="AS514" s="17"/>
      <c r="AT514" s="17"/>
      <c r="AU514" s="1"/>
      <c r="AV514" s="1"/>
      <c r="AW514" s="1"/>
      <c r="AX514" s="1"/>
      <c r="AY514" s="1"/>
      <c r="AZ514" s="1"/>
      <c r="BA514" s="1"/>
      <c r="BB514" s="1"/>
      <c r="BC514" s="1"/>
      <c r="BD514" s="1"/>
    </row>
    <row r="515" spans="1:56" ht="30" customHeight="1" x14ac:dyDescent="0.2">
      <c r="A515" s="22"/>
      <c r="B515" s="103" t="s">
        <v>200</v>
      </c>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4"/>
      <c r="AL515" s="104"/>
      <c r="AM515" s="104"/>
      <c r="AN515" s="104"/>
      <c r="AO515" s="104"/>
      <c r="AP515" s="53"/>
      <c r="AQ515" s="17"/>
      <c r="AR515" s="17"/>
      <c r="AS515" s="17"/>
      <c r="AT515" s="17"/>
      <c r="AU515" s="1"/>
      <c r="AV515" s="1"/>
      <c r="AW515" s="1"/>
      <c r="AX515" s="1"/>
      <c r="AY515" s="1"/>
      <c r="AZ515" s="1"/>
      <c r="BA515" s="1"/>
      <c r="BB515" s="1"/>
      <c r="BC515" s="1"/>
      <c r="BD515" s="1"/>
    </row>
    <row r="516" spans="1:56" ht="15" customHeight="1" x14ac:dyDescent="0.2">
      <c r="A516" s="22"/>
      <c r="B516" s="105" t="s">
        <v>103</v>
      </c>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5"/>
      <c r="AL516" s="105"/>
      <c r="AM516" s="105"/>
      <c r="AN516" s="105"/>
      <c r="AO516" s="105"/>
      <c r="AP516" s="105"/>
      <c r="AQ516" s="17"/>
      <c r="AR516" s="17"/>
      <c r="AS516" s="17"/>
      <c r="AT516" s="17"/>
      <c r="AU516" s="1"/>
      <c r="AV516" s="1"/>
      <c r="AW516" s="1"/>
      <c r="AX516" s="1"/>
      <c r="AY516" s="1"/>
      <c r="AZ516" s="1"/>
      <c r="BA516" s="1"/>
      <c r="BB516" s="1"/>
      <c r="BC516" s="1"/>
      <c r="BD516" s="1"/>
    </row>
    <row r="517" spans="1:56" ht="15" customHeight="1" x14ac:dyDescent="0.2">
      <c r="A517" s="3"/>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
      <c r="AV517" s="1"/>
      <c r="AW517" s="1"/>
      <c r="AX517" s="1"/>
      <c r="AY517" s="1"/>
      <c r="AZ517" s="1"/>
      <c r="BA517" s="1"/>
      <c r="BB517" s="1"/>
      <c r="BC517" s="1"/>
      <c r="BD517" s="1"/>
    </row>
  </sheetData>
  <sheetProtection algorithmName="SHA-512" hashValue="b/TUCgujp0Jg4v3bNQuyeuurSme8R1kAQXWo7I1IFqDjhC4PVx6TUcQrOImvnRA2uBNagHN5tgKhsmSiRJooMA==" saltValue="HaPZ5gp4ZmIx/+7QDWY1vQ==" spinCount="100000" sheet="1" objects="1" scenarios="1"/>
  <mergeCells count="506">
    <mergeCell ref="AM78:AP78"/>
    <mergeCell ref="B80:O80"/>
    <mergeCell ref="Q80:T80"/>
    <mergeCell ref="V80:AP80"/>
    <mergeCell ref="A81:AP81"/>
    <mergeCell ref="B82:AP82"/>
    <mergeCell ref="B118:O118"/>
    <mergeCell ref="B92:O92"/>
    <mergeCell ref="B385:AP385"/>
    <mergeCell ref="B351:H351"/>
    <mergeCell ref="I351:N351"/>
    <mergeCell ref="O351:P351"/>
    <mergeCell ref="R351:U351"/>
    <mergeCell ref="Z351:AE351"/>
    <mergeCell ref="B353:AP353"/>
    <mergeCell ref="B355:H355"/>
    <mergeCell ref="J355:M355"/>
    <mergeCell ref="N355:O355"/>
    <mergeCell ref="B78:O78"/>
    <mergeCell ref="B365:O365"/>
    <mergeCell ref="B381:O381"/>
    <mergeCell ref="B363:O363"/>
    <mergeCell ref="AF351:AG351"/>
    <mergeCell ref="Q365:V365"/>
    <mergeCell ref="W365:X365"/>
    <mergeCell ref="Z365:AG365"/>
    <mergeCell ref="AH365:AI365"/>
    <mergeCell ref="Q78:AK78"/>
    <mergeCell ref="Z396:AI396"/>
    <mergeCell ref="B398:O398"/>
    <mergeCell ref="Q398:V398"/>
    <mergeCell ref="AG2:AP2"/>
    <mergeCell ref="AH7:AP7"/>
    <mergeCell ref="B108:AP108"/>
    <mergeCell ref="Q110:AP110"/>
    <mergeCell ref="B112:O112"/>
    <mergeCell ref="B129:AP129"/>
    <mergeCell ref="B6:AP6"/>
    <mergeCell ref="B2:AF4"/>
    <mergeCell ref="H11:I11"/>
    <mergeCell ref="J11:Q11"/>
    <mergeCell ref="AH8:AP8"/>
    <mergeCell ref="AH9:AP9"/>
    <mergeCell ref="AI10:AP11"/>
    <mergeCell ref="B13:AP13"/>
    <mergeCell ref="B15:AP16"/>
    <mergeCell ref="B18:AP18"/>
    <mergeCell ref="B20:AP21"/>
    <mergeCell ref="B23:AP23"/>
    <mergeCell ref="B116:O116"/>
    <mergeCell ref="B90:O90"/>
    <mergeCell ref="Q90:AP90"/>
    <mergeCell ref="Q388:X388"/>
    <mergeCell ref="Z388:AI388"/>
    <mergeCell ref="B376:AP376"/>
    <mergeCell ref="P451:S451"/>
    <mergeCell ref="P457:S457"/>
    <mergeCell ref="B400:O400"/>
    <mergeCell ref="R349:U349"/>
    <mergeCell ref="Z349:AE349"/>
    <mergeCell ref="AF349:AG349"/>
    <mergeCell ref="Q60:AK60"/>
    <mergeCell ref="AM60:AP60"/>
    <mergeCell ref="B25:C25"/>
    <mergeCell ref="D25:I25"/>
    <mergeCell ref="J25:AP25"/>
    <mergeCell ref="B26:AP26"/>
    <mergeCell ref="B28:AP28"/>
    <mergeCell ref="B30:AP30"/>
    <mergeCell ref="C32:N32"/>
    <mergeCell ref="Q32:AB32"/>
    <mergeCell ref="AE32:AP32"/>
    <mergeCell ref="C492:AP492"/>
    <mergeCell ref="Q377:X377"/>
    <mergeCell ref="B379:O379"/>
    <mergeCell ref="Q379:V379"/>
    <mergeCell ref="W379:X379"/>
    <mergeCell ref="Y426:Z426"/>
    <mergeCell ref="B390:O390"/>
    <mergeCell ref="Q390:V390"/>
    <mergeCell ref="W390:X390"/>
    <mergeCell ref="Z390:AG390"/>
    <mergeCell ref="AH390:AI390"/>
    <mergeCell ref="B392:O392"/>
    <mergeCell ref="Q392:V392"/>
    <mergeCell ref="W392:X392"/>
    <mergeCell ref="Z392:AG392"/>
    <mergeCell ref="AH392:AI392"/>
    <mergeCell ref="B394:AP394"/>
    <mergeCell ref="Q396:X396"/>
    <mergeCell ref="B436:O436"/>
    <mergeCell ref="Q436:X436"/>
    <mergeCell ref="Y436:Z436"/>
    <mergeCell ref="B430:O431"/>
    <mergeCell ref="Q431:X431"/>
    <mergeCell ref="Y431:Z431"/>
    <mergeCell ref="C493:AP493"/>
    <mergeCell ref="B495:AP495"/>
    <mergeCell ref="P455:S455"/>
    <mergeCell ref="P453:S453"/>
    <mergeCell ref="B412:AP412"/>
    <mergeCell ref="B420:O420"/>
    <mergeCell ref="B357:H357"/>
    <mergeCell ref="J357:M357"/>
    <mergeCell ref="N357:O357"/>
    <mergeCell ref="B359:AP359"/>
    <mergeCell ref="Q361:X361"/>
    <mergeCell ref="Z361:AI361"/>
    <mergeCell ref="Q363:V363"/>
    <mergeCell ref="W363:X363"/>
    <mergeCell ref="Z363:AG363"/>
    <mergeCell ref="AH363:AI363"/>
    <mergeCell ref="Q381:V381"/>
    <mergeCell ref="W381:X381"/>
    <mergeCell ref="A382:AP382"/>
    <mergeCell ref="B383:AP383"/>
    <mergeCell ref="B386:AP386"/>
    <mergeCell ref="W398:X398"/>
    <mergeCell ref="Z398:AG398"/>
    <mergeCell ref="AH398:AI398"/>
    <mergeCell ref="B34:AP34"/>
    <mergeCell ref="C36:N36"/>
    <mergeCell ref="Q36:AB36"/>
    <mergeCell ref="AE36:AP36"/>
    <mergeCell ref="C38:N38"/>
    <mergeCell ref="Q38:AB38"/>
    <mergeCell ref="AE38:AP38"/>
    <mergeCell ref="B40:AP40"/>
    <mergeCell ref="B70:O70"/>
    <mergeCell ref="Q70:T70"/>
    <mergeCell ref="V70:AP70"/>
    <mergeCell ref="A63:AP63"/>
    <mergeCell ref="B64:AP64"/>
    <mergeCell ref="B66:O66"/>
    <mergeCell ref="Q66:AP66"/>
    <mergeCell ref="B68:O68"/>
    <mergeCell ref="Q68:AK68"/>
    <mergeCell ref="AM68:AP68"/>
    <mergeCell ref="B72:O72"/>
    <mergeCell ref="Q72:AP72"/>
    <mergeCell ref="B74:AP74"/>
    <mergeCell ref="B76:O76"/>
    <mergeCell ref="Q76:AP76"/>
    <mergeCell ref="C42:AP42"/>
    <mergeCell ref="C44:AP44"/>
    <mergeCell ref="B46:AP46"/>
    <mergeCell ref="B48:O48"/>
    <mergeCell ref="Q48:AP48"/>
    <mergeCell ref="B50:O50"/>
    <mergeCell ref="Q50:AK50"/>
    <mergeCell ref="AM50:AP50"/>
    <mergeCell ref="B52:O52"/>
    <mergeCell ref="Q52:T52"/>
    <mergeCell ref="V52:AP52"/>
    <mergeCell ref="B54:O54"/>
    <mergeCell ref="B56:AP56"/>
    <mergeCell ref="B58:O58"/>
    <mergeCell ref="Q58:AP58"/>
    <mergeCell ref="B60:O60"/>
    <mergeCell ref="B62:O62"/>
    <mergeCell ref="Q62:T62"/>
    <mergeCell ref="V62:AP62"/>
    <mergeCell ref="B141:AP141"/>
    <mergeCell ref="B84:AP84"/>
    <mergeCell ref="B86:O86"/>
    <mergeCell ref="Q86:AP86"/>
    <mergeCell ref="B88:O88"/>
    <mergeCell ref="Q88:AP88"/>
    <mergeCell ref="Q92:V92"/>
    <mergeCell ref="W92:X92"/>
    <mergeCell ref="Z92:AE92"/>
    <mergeCell ref="AF92:AG92"/>
    <mergeCell ref="AI92:AN92"/>
    <mergeCell ref="AO92:AP92"/>
    <mergeCell ref="B96:AP96"/>
    <mergeCell ref="C98:AP98"/>
    <mergeCell ref="C100:AP100"/>
    <mergeCell ref="B102:AP102"/>
    <mergeCell ref="B103:AP103"/>
    <mergeCell ref="C104:AP104"/>
    <mergeCell ref="B114:O114"/>
    <mergeCell ref="B94:O94"/>
    <mergeCell ref="B110:O110"/>
    <mergeCell ref="C157:AO157"/>
    <mergeCell ref="C159:E159"/>
    <mergeCell ref="J159:L159"/>
    <mergeCell ref="C161:AP161"/>
    <mergeCell ref="B163:AP163"/>
    <mergeCell ref="B165:AP176"/>
    <mergeCell ref="B178:AP178"/>
    <mergeCell ref="B179:AP179"/>
    <mergeCell ref="C106:AP106"/>
    <mergeCell ref="Q112:AK112"/>
    <mergeCell ref="AM112:AP112"/>
    <mergeCell ref="Q114:T114"/>
    <mergeCell ref="V114:AP114"/>
    <mergeCell ref="Q116:AP116"/>
    <mergeCell ref="Q118:AP118"/>
    <mergeCell ref="B120:O120"/>
    <mergeCell ref="Q120:AP120"/>
    <mergeCell ref="B122:AP123"/>
    <mergeCell ref="C125:G125"/>
    <mergeCell ref="C127:G127"/>
    <mergeCell ref="B133:AP133"/>
    <mergeCell ref="AD135:AP135"/>
    <mergeCell ref="C137:AP137"/>
    <mergeCell ref="B139:AP139"/>
    <mergeCell ref="C143:AP143"/>
    <mergeCell ref="C145:AP145"/>
    <mergeCell ref="B147:AP147"/>
    <mergeCell ref="B149:AP149"/>
    <mergeCell ref="C150:AP150"/>
    <mergeCell ref="C152:AP152"/>
    <mergeCell ref="A153:AP153"/>
    <mergeCell ref="B154:AP154"/>
    <mergeCell ref="C155:AP155"/>
    <mergeCell ref="J209:AP209"/>
    <mergeCell ref="A216:AP216"/>
    <mergeCell ref="B217:AP217"/>
    <mergeCell ref="B219:E219"/>
    <mergeCell ref="B221:AP221"/>
    <mergeCell ref="B223:E223"/>
    <mergeCell ref="B225:AP225"/>
    <mergeCell ref="B227:AP227"/>
    <mergeCell ref="C213:AP213"/>
    <mergeCell ref="C215:AP215"/>
    <mergeCell ref="B211:AP211"/>
    <mergeCell ref="B180:AP192"/>
    <mergeCell ref="B194:AP194"/>
    <mergeCell ref="C196:AP196"/>
    <mergeCell ref="C198:AP198"/>
    <mergeCell ref="B200:AP200"/>
    <mergeCell ref="C201:AP201"/>
    <mergeCell ref="C203:AP203"/>
    <mergeCell ref="C205:AP205"/>
    <mergeCell ref="C207:AP207"/>
    <mergeCell ref="B243:AP243"/>
    <mergeCell ref="B245:E245"/>
    <mergeCell ref="B247:AP248"/>
    <mergeCell ref="B250:AP250"/>
    <mergeCell ref="B252:O253"/>
    <mergeCell ref="Q253:V253"/>
    <mergeCell ref="W253:X253"/>
    <mergeCell ref="B255:O255"/>
    <mergeCell ref="Q255:V255"/>
    <mergeCell ref="W255:X255"/>
    <mergeCell ref="B229:AP229"/>
    <mergeCell ref="B231:O232"/>
    <mergeCell ref="Q232:T232"/>
    <mergeCell ref="B234:O235"/>
    <mergeCell ref="Q235:T235"/>
    <mergeCell ref="B237:O237"/>
    <mergeCell ref="Q237:T237"/>
    <mergeCell ref="B239:AP239"/>
    <mergeCell ref="B241:E241"/>
    <mergeCell ref="AL285:AM285"/>
    <mergeCell ref="B287:E287"/>
    <mergeCell ref="I287:N287"/>
    <mergeCell ref="B257:O257"/>
    <mergeCell ref="Q257:V257"/>
    <mergeCell ref="W257:X257"/>
    <mergeCell ref="B261:O261"/>
    <mergeCell ref="Q261:V261"/>
    <mergeCell ref="W261:X261"/>
    <mergeCell ref="B263:O263"/>
    <mergeCell ref="Q263:V263"/>
    <mergeCell ref="W263:X263"/>
    <mergeCell ref="B259:AP259"/>
    <mergeCell ref="B265:AP265"/>
    <mergeCell ref="B267:AP268"/>
    <mergeCell ref="B270:AP271"/>
    <mergeCell ref="B272:AP272"/>
    <mergeCell ref="B274:F275"/>
    <mergeCell ref="I274:Q275"/>
    <mergeCell ref="S274:V275"/>
    <mergeCell ref="X274:AN275"/>
    <mergeCell ref="B281:E281"/>
    <mergeCell ref="I281:N281"/>
    <mergeCell ref="S281:V281"/>
    <mergeCell ref="AF281:AK281"/>
    <mergeCell ref="AL281:AM281"/>
    <mergeCell ref="B283:E283"/>
    <mergeCell ref="I283:N283"/>
    <mergeCell ref="S283:V283"/>
    <mergeCell ref="AF283:AK283"/>
    <mergeCell ref="AL283:AM283"/>
    <mergeCell ref="B277:E277"/>
    <mergeCell ref="I277:N277"/>
    <mergeCell ref="S277:V277"/>
    <mergeCell ref="AF277:AK277"/>
    <mergeCell ref="AL277:AM277"/>
    <mergeCell ref="B279:E279"/>
    <mergeCell ref="I279:N279"/>
    <mergeCell ref="S279:V279"/>
    <mergeCell ref="AF279:AK279"/>
    <mergeCell ref="AL279:AM279"/>
    <mergeCell ref="AL287:AM287"/>
    <mergeCell ref="B289:E289"/>
    <mergeCell ref="I289:N289"/>
    <mergeCell ref="S289:V289"/>
    <mergeCell ref="AF289:AK289"/>
    <mergeCell ref="AL289:AM289"/>
    <mergeCell ref="B305:E305"/>
    <mergeCell ref="G305:L305"/>
    <mergeCell ref="M305:N305"/>
    <mergeCell ref="P305:S305"/>
    <mergeCell ref="X305:AC305"/>
    <mergeCell ref="AD305:AE305"/>
    <mergeCell ref="AG305:AJ305"/>
    <mergeCell ref="AL293:AM293"/>
    <mergeCell ref="B296:AP299"/>
    <mergeCell ref="B300:AP300"/>
    <mergeCell ref="B302:E303"/>
    <mergeCell ref="G302:N303"/>
    <mergeCell ref="P302:S303"/>
    <mergeCell ref="U302:AE303"/>
    <mergeCell ref="AG302:AO303"/>
    <mergeCell ref="AL291:AM291"/>
    <mergeCell ref="B285:E285"/>
    <mergeCell ref="I285:N285"/>
    <mergeCell ref="S285:V285"/>
    <mergeCell ref="AF285:AK285"/>
    <mergeCell ref="B291:E291"/>
    <mergeCell ref="I291:N291"/>
    <mergeCell ref="S291:V291"/>
    <mergeCell ref="AF291:AK291"/>
    <mergeCell ref="B293:E293"/>
    <mergeCell ref="I293:N293"/>
    <mergeCell ref="S293:V293"/>
    <mergeCell ref="AF293:AK293"/>
    <mergeCell ref="S287:V287"/>
    <mergeCell ref="AF287:AK287"/>
    <mergeCell ref="B334:AP334"/>
    <mergeCell ref="B307:E307"/>
    <mergeCell ref="G307:L307"/>
    <mergeCell ref="M307:N307"/>
    <mergeCell ref="P307:S307"/>
    <mergeCell ref="X307:AC307"/>
    <mergeCell ref="AD307:AE307"/>
    <mergeCell ref="AG307:AJ307"/>
    <mergeCell ref="A308:AP308"/>
    <mergeCell ref="B309:AJ309"/>
    <mergeCell ref="AK309:AN309"/>
    <mergeCell ref="AO309:AP309"/>
    <mergeCell ref="B311:AP311"/>
    <mergeCell ref="B313:O313"/>
    <mergeCell ref="Q313:V313"/>
    <mergeCell ref="W313:X313"/>
    <mergeCell ref="B315:O315"/>
    <mergeCell ref="Q315:V315"/>
    <mergeCell ref="W315:X315"/>
    <mergeCell ref="B326:AP326"/>
    <mergeCell ref="Q328:V328"/>
    <mergeCell ref="W328:X328"/>
    <mergeCell ref="Q330:V330"/>
    <mergeCell ref="W330:X330"/>
    <mergeCell ref="B332:AP332"/>
    <mergeCell ref="B330:O330"/>
    <mergeCell ref="B319:O319"/>
    <mergeCell ref="B328:O328"/>
    <mergeCell ref="B317:O317"/>
    <mergeCell ref="Q317:V317"/>
    <mergeCell ref="W317:X317"/>
    <mergeCell ref="Q319:V319"/>
    <mergeCell ref="W319:X319"/>
    <mergeCell ref="B321:O321"/>
    <mergeCell ref="Q321:V321"/>
    <mergeCell ref="W321:X321"/>
    <mergeCell ref="B323:O323"/>
    <mergeCell ref="Q323:V323"/>
    <mergeCell ref="W323:X323"/>
    <mergeCell ref="AO341:AP341"/>
    <mergeCell ref="B343:AP344"/>
    <mergeCell ref="I346:P347"/>
    <mergeCell ref="R346:U347"/>
    <mergeCell ref="W346:AG347"/>
    <mergeCell ref="B349:H349"/>
    <mergeCell ref="I349:N349"/>
    <mergeCell ref="O349:P349"/>
    <mergeCell ref="B335:AP335"/>
    <mergeCell ref="I337:P337"/>
    <mergeCell ref="V337:AF337"/>
    <mergeCell ref="AG337:AP337"/>
    <mergeCell ref="B339:H339"/>
    <mergeCell ref="I339:N339"/>
    <mergeCell ref="O339:P339"/>
    <mergeCell ref="R339:U339"/>
    <mergeCell ref="Y339:AD339"/>
    <mergeCell ref="AE339:AF339"/>
    <mergeCell ref="AG339:AN339"/>
    <mergeCell ref="AO339:AP339"/>
    <mergeCell ref="Q434:X434"/>
    <mergeCell ref="Y434:Z434"/>
    <mergeCell ref="Q400:V400"/>
    <mergeCell ref="W400:X400"/>
    <mergeCell ref="B438:O438"/>
    <mergeCell ref="Q438:X438"/>
    <mergeCell ref="Y438:Z438"/>
    <mergeCell ref="B440:AP440"/>
    <mergeCell ref="Y340:AD340"/>
    <mergeCell ref="B341:H341"/>
    <mergeCell ref="I341:N341"/>
    <mergeCell ref="O341:P341"/>
    <mergeCell ref="B372:O372"/>
    <mergeCell ref="Q372:V372"/>
    <mergeCell ref="W372:X372"/>
    <mergeCell ref="B374:O374"/>
    <mergeCell ref="Q374:V374"/>
    <mergeCell ref="W374:X374"/>
    <mergeCell ref="R341:U341"/>
    <mergeCell ref="Y341:AD341"/>
    <mergeCell ref="B367:AP368"/>
    <mergeCell ref="Q370:X370"/>
    <mergeCell ref="AE341:AF341"/>
    <mergeCell ref="AG341:AN341"/>
    <mergeCell ref="AK453:AN453"/>
    <mergeCell ref="AO453:AP453"/>
    <mergeCell ref="B455:N455"/>
    <mergeCell ref="T455:U455"/>
    <mergeCell ref="W455:Z455"/>
    <mergeCell ref="B442:AP443"/>
    <mergeCell ref="Z400:AG400"/>
    <mergeCell ref="AH400:AI400"/>
    <mergeCell ref="B402:AP402"/>
    <mergeCell ref="B404:AP404"/>
    <mergeCell ref="B406:AP406"/>
    <mergeCell ref="B408:I408"/>
    <mergeCell ref="J408:K408"/>
    <mergeCell ref="B410:AP410"/>
    <mergeCell ref="B416:AP418"/>
    <mergeCell ref="Q420:X420"/>
    <mergeCell ref="Y420:Z420"/>
    <mergeCell ref="B422:O423"/>
    <mergeCell ref="Q423:X423"/>
    <mergeCell ref="Y423:Z423"/>
    <mergeCell ref="B425:O426"/>
    <mergeCell ref="Q426:X426"/>
    <mergeCell ref="B428:O428"/>
    <mergeCell ref="AA428:AH428"/>
    <mergeCell ref="AK445:AP449"/>
    <mergeCell ref="B451:N451"/>
    <mergeCell ref="T451:U451"/>
    <mergeCell ref="W451:Z451"/>
    <mergeCell ref="AA451:AB451"/>
    <mergeCell ref="AD451:AG451"/>
    <mergeCell ref="AH451:AI451"/>
    <mergeCell ref="AK451:AN451"/>
    <mergeCell ref="AO451:AP451"/>
    <mergeCell ref="AK455:AN455"/>
    <mergeCell ref="AO455:AP455"/>
    <mergeCell ref="B457:N457"/>
    <mergeCell ref="T457:U457"/>
    <mergeCell ref="W457:Z457"/>
    <mergeCell ref="AA457:AB457"/>
    <mergeCell ref="AD457:AG457"/>
    <mergeCell ref="AH457:AI457"/>
    <mergeCell ref="AK457:AN457"/>
    <mergeCell ref="AO457:AP457"/>
    <mergeCell ref="B512:AP512"/>
    <mergeCell ref="B514:AP514"/>
    <mergeCell ref="B515:AO515"/>
    <mergeCell ref="B516:AP516"/>
    <mergeCell ref="A459:AP459"/>
    <mergeCell ref="B460:AP460"/>
    <mergeCell ref="B462:AP462"/>
    <mergeCell ref="B464:AP464"/>
    <mergeCell ref="C466:AP466"/>
    <mergeCell ref="C468:AP468"/>
    <mergeCell ref="C470:AP470"/>
    <mergeCell ref="C472:AP472"/>
    <mergeCell ref="C474:AP474"/>
    <mergeCell ref="C476:AP476"/>
    <mergeCell ref="C478:AP478"/>
    <mergeCell ref="C480:AP480"/>
    <mergeCell ref="C482:AP482"/>
    <mergeCell ref="C484:AP484"/>
    <mergeCell ref="C486:AP486"/>
    <mergeCell ref="C488:AP488"/>
    <mergeCell ref="C490:AP490"/>
    <mergeCell ref="B497:AP497"/>
    <mergeCell ref="B498:AP498"/>
    <mergeCell ref="B500:M500"/>
    <mergeCell ref="A367:A368"/>
    <mergeCell ref="O500:P500"/>
    <mergeCell ref="T500:V500"/>
    <mergeCell ref="Z500:AA500"/>
    <mergeCell ref="O502:AH506"/>
    <mergeCell ref="B508:M508"/>
    <mergeCell ref="O508:AH508"/>
    <mergeCell ref="B510:M510"/>
    <mergeCell ref="O510:AH510"/>
    <mergeCell ref="B502:M506"/>
    <mergeCell ref="AA455:AB455"/>
    <mergeCell ref="AD455:AG455"/>
    <mergeCell ref="AH455:AI455"/>
    <mergeCell ref="P445:U449"/>
    <mergeCell ref="W445:AB449"/>
    <mergeCell ref="AD445:AI449"/>
    <mergeCell ref="B453:N453"/>
    <mergeCell ref="T453:U453"/>
    <mergeCell ref="W453:Z453"/>
    <mergeCell ref="AA453:AB453"/>
    <mergeCell ref="AD453:AG453"/>
    <mergeCell ref="AH453:AI453"/>
    <mergeCell ref="AI428:AJ428"/>
    <mergeCell ref="B433:O434"/>
  </mergeCells>
  <dataValidations count="10">
    <dataValidation type="whole" allowBlank="1" showInputMessage="1" showErrorMessage="1" error="De waarde die u ingeeft, moet tussen 0000 en 9999 liggen." sqref="R339:U339 R341:U341 R349:U349 R351:U351 P305:S305 P307:S307 S277:V277 S279:V279 S281:V281 S283:V283 S285:V285 S289:V289 S291:V291 S287:V287 S293:V293" xr:uid="{AA893595-9926-47B8-A140-5414E7EB5636}">
      <formula1>0</formula1>
      <formula2>9999</formula2>
    </dataValidation>
    <dataValidation type="whole" operator="greaterThanOrEqual" allowBlank="1" showInputMessage="1" showErrorMessage="1" error="De waarde die u ingeeft, moet een geheel getal zijn." sqref="Q92:V92 Z92:AE92 AI92:AN92 I339:N339 I341:N341 I349:N349 I351:N351 Q363:V363 Q365:V365 Q372:V372 Q374:V374 Q390:V390 Q392:V392 Q398:V398 Q400:V400 Q328:V328 Q330:V330 Q323:V323 Q321:V321 Q319:V319 Q317:V317 Q315:V315 Q313:V313 G305:L305 G307:L307 I277:N277 I279:N279 I281:N281 I283:N283 I285:N285 I287:N287 I289:N289 N292 I293:N293 I291:N291 B219:E219 B223:E223" xr:uid="{C5F99250-A3D4-496C-A77F-CAF1CF5FCC28}">
      <formula1>0</formula1>
    </dataValidation>
    <dataValidation type="whole" allowBlank="1" showInputMessage="1" showErrorMessage="1" error="De waarde die u ingeeft, moet tussen 1000 en 9999 liggen." sqref="Q114:T114 Q80:T80 Q70:T70 Q62:T62 Q52:T52" xr:uid="{29E5B084-C056-4405-9328-A1CC6E27512B}">
      <formula1>1000</formula1>
      <formula2>9999</formula2>
    </dataValidation>
    <dataValidation type="whole" operator="greaterThanOrEqual" allowBlank="1" showInputMessage="1" showErrorMessage="1" error="De waarde die u ingeeft, moet en een geheel getal zijn." sqref="B241:E241 B245:E245 Q232:T232 Q235:T235" xr:uid="{F2142802-617A-425C-AAB2-7203082209DE}">
      <formula1>0</formula1>
    </dataValidation>
    <dataValidation type="decimal" operator="greaterThanOrEqual" allowBlank="1" showInputMessage="1" showErrorMessage="1" error="De waarde die u ingeeft, moet groter of gelijk aan nul zijn." sqref="Q436:X436 Q420:X420 Z400:AG400 Z398:AG398 Z390:AG390 B408:I408 Z363:AG363 Z365:AG365 AG339:AN339" xr:uid="{5A6C362E-084A-48D8-9540-5BDA9337EB90}">
      <formula1>0</formula1>
    </dataValidation>
    <dataValidation type="whole" allowBlank="1" showInputMessage="1" showErrorMessage="1" error="De waarde die u ingeeft, moet tussen 0000 en 9999 liggen." sqref="AB500:AE500 M159:P159 AD94:AG94" xr:uid="{BDAB9B7C-A066-42B1-8ABB-E403F0F1B5B2}">
      <formula1>0</formula1>
      <formula2>9</formula2>
    </dataValidation>
    <dataValidation type="whole" allowBlank="1" showInputMessage="1" showErrorMessage="1" error="De waarde die u ingeeft, moet tussen 0 en 1 liggen." sqref="Y94 W500 G159" xr:uid="{937C6EB2-A2F7-4A7D-8DF3-07F235F9B2F5}">
      <formula1>0</formula1>
      <formula2>1</formula2>
    </dataValidation>
    <dataValidation type="whole" allowBlank="1" showInputMessage="1" showErrorMessage="1" error="De waarde die u ingeeft, moet tussen 0 en 3 liggen." sqref="S94 Q500" xr:uid="{A32C064B-D079-44F8-B9CB-05AF36747936}">
      <formula1>0</formula1>
      <formula2>3</formula2>
    </dataValidation>
    <dataValidation type="whole" allowBlank="1" showInputMessage="1" showErrorMessage="1" error="De waarde die u ingeeft, moet tussen 0 en 9 liggen." sqref="Q54:T54 V54:X54 Z54:AB54 R500 X500 H159 K125:AB125 B131:E131 G131:I131 K131:M131 T94 Z94" xr:uid="{8A96703F-6FE9-4EDE-91A7-C6D5E77F8620}">
      <formula1>0</formula1>
      <formula2>9</formula2>
    </dataValidation>
    <dataValidation type="whole" operator="greaterThanOrEqual" allowBlank="1" showInputMessage="1" showErrorMessage="1" error="De waarde moet groter of gelijk zijn aan nul" sqref="I340:N340" xr:uid="{76E0494B-C1C6-4CC1-84A8-96FA8D4A3C0C}">
      <formula1>0</formula1>
    </dataValidation>
  </dataValidations>
  <hyperlinks>
    <hyperlink ref="B11" r:id="rId1" xr:uid="{2635600E-D29D-4819-9431-3F532E1D65B3}"/>
    <hyperlink ref="J11" r:id="rId2" xr:uid="{F6B3C7CE-66E3-49D5-BAC2-26F8E98283F5}"/>
    <hyperlink ref="B514" r:id="rId3" xr:uid="{BC9CFA04-B1CA-49E1-B5D7-A741B88F162B}"/>
    <hyperlink ref="D25" r:id="rId4" xr:uid="{098CD5E3-4DD0-4006-9E50-D30D552247CF}"/>
  </hyperlinks>
  <pageMargins left="0.23622047244094491" right="0.23622047244094491" top="0.74803149606299213" bottom="0.74803149606299213" header="0.31496062992125984" footer="0.31496062992125984"/>
  <pageSetup paperSize="9" orientation="portrait" r:id="rId5"/>
  <headerFooter>
    <oddFooter>&amp;LSubsidieaanvraag voor de aankoop van een gebouw voor het deeltijds kunstonderwijs&amp;Rpagina &amp;P van &amp;N</oddFooter>
  </headerFooter>
  <rowBreaks count="8" manualBreakCount="8">
    <brk id="121" max="16383" man="1"/>
    <brk id="224" max="16383" man="1"/>
    <brk id="264" max="16383" man="1"/>
    <brk id="393" max="16383" man="1"/>
    <brk id="163" man="1"/>
    <brk id="304" man="1"/>
    <brk id="231" man="1"/>
    <brk id="77" man="1"/>
  </rowBreaks>
  <drawing r:id="rId6"/>
  <legacyDrawing r:id="rId7"/>
  <mc:AlternateContent xmlns:mc="http://schemas.openxmlformats.org/markup-compatibility/2006">
    <mc:Choice Requires="x14">
      <controls>
        <mc:AlternateContent xmlns:mc="http://schemas.openxmlformats.org/markup-compatibility/2006">
          <mc:Choice Requires="x14">
            <control shapeId="1026" r:id="rId8" name="RB_OnderwijsNet_Vrij">
              <controlPr defaultSize="0" autoFill="0" autoLine="0" autoPict="0">
                <anchor moveWithCells="1">
                  <from>
                    <xdr:col>0</xdr:col>
                    <xdr:colOff>161925</xdr:colOff>
                    <xdr:row>29</xdr:row>
                    <xdr:rowOff>180975</xdr:rowOff>
                  </from>
                  <to>
                    <xdr:col>2</xdr:col>
                    <xdr:colOff>123825</xdr:colOff>
                    <xdr:row>32</xdr:row>
                    <xdr:rowOff>0</xdr:rowOff>
                  </to>
                </anchor>
              </controlPr>
            </control>
          </mc:Choice>
        </mc:AlternateContent>
        <mc:AlternateContent xmlns:mc="http://schemas.openxmlformats.org/markup-compatibility/2006">
          <mc:Choice Requires="x14">
            <control shapeId="1027" r:id="rId9" name="RB_Diko_True">
              <controlPr defaultSize="0" autoFill="0" autoLine="0" autoPict="0">
                <anchor moveWithCells="1">
                  <from>
                    <xdr:col>0</xdr:col>
                    <xdr:colOff>161925</xdr:colOff>
                    <xdr:row>41</xdr:row>
                    <xdr:rowOff>0</xdr:rowOff>
                  </from>
                  <to>
                    <xdr:col>2</xdr:col>
                    <xdr:colOff>123825</xdr:colOff>
                    <xdr:row>43</xdr:row>
                    <xdr:rowOff>38100</xdr:rowOff>
                  </to>
                </anchor>
              </controlPr>
            </control>
          </mc:Choice>
        </mc:AlternateContent>
        <mc:AlternateContent xmlns:mc="http://schemas.openxmlformats.org/markup-compatibility/2006">
          <mc:Choice Requires="x14">
            <control shapeId="1028" r:id="rId10" name="RB_Diko_False">
              <controlPr defaultSize="0" autoFill="0" autoLine="0" autoPict="0">
                <anchor moveWithCells="1">
                  <from>
                    <xdr:col>0</xdr:col>
                    <xdr:colOff>152400</xdr:colOff>
                    <xdr:row>42</xdr:row>
                    <xdr:rowOff>9525</xdr:rowOff>
                  </from>
                  <to>
                    <xdr:col>2</xdr:col>
                    <xdr:colOff>114300</xdr:colOff>
                    <xdr:row>44</xdr:row>
                    <xdr:rowOff>38100</xdr:rowOff>
                  </to>
                </anchor>
              </controlPr>
            </control>
          </mc:Choice>
        </mc:AlternateContent>
        <mc:AlternateContent xmlns:mc="http://schemas.openxmlformats.org/markup-compatibility/2006">
          <mc:Choice Requires="x14">
            <control shapeId="1029" r:id="rId11" name="RB_CritRationalisatieProgr_True">
              <controlPr defaultSize="0" autoFill="0" autoLine="0" autoPict="0">
                <anchor moveWithCells="1">
                  <from>
                    <xdr:col>0</xdr:col>
                    <xdr:colOff>161925</xdr:colOff>
                    <xdr:row>141</xdr:row>
                    <xdr:rowOff>0</xdr:rowOff>
                  </from>
                  <to>
                    <xdr:col>2</xdr:col>
                    <xdr:colOff>123825</xdr:colOff>
                    <xdr:row>143</xdr:row>
                    <xdr:rowOff>9525</xdr:rowOff>
                  </to>
                </anchor>
              </controlPr>
            </control>
          </mc:Choice>
        </mc:AlternateContent>
        <mc:AlternateContent xmlns:mc="http://schemas.openxmlformats.org/markup-compatibility/2006">
          <mc:Choice Requires="x14">
            <control shapeId="1030" r:id="rId12" name="RB_CritRationalisatieProgr_F">
              <controlPr defaultSize="0" autoFill="0" autoLine="0" autoPict="0">
                <anchor moveWithCells="1">
                  <from>
                    <xdr:col>0</xdr:col>
                    <xdr:colOff>161925</xdr:colOff>
                    <xdr:row>142</xdr:row>
                    <xdr:rowOff>152400</xdr:rowOff>
                  </from>
                  <to>
                    <xdr:col>2</xdr:col>
                    <xdr:colOff>123825</xdr:colOff>
                    <xdr:row>144</xdr:row>
                    <xdr:rowOff>161925</xdr:rowOff>
                  </to>
                </anchor>
              </controlPr>
            </control>
          </mc:Choice>
        </mc:AlternateContent>
        <mc:AlternateContent xmlns:mc="http://schemas.openxmlformats.org/markup-compatibility/2006">
          <mc:Choice Requires="x14">
            <control shapeId="1031" r:id="rId13" name="RB_Prov_Ant">
              <controlPr defaultSize="0" autoFill="0" autoLine="0" autoPict="0">
                <anchor moveWithCells="1">
                  <from>
                    <xdr:col>0</xdr:col>
                    <xdr:colOff>161925</xdr:colOff>
                    <xdr:row>33</xdr:row>
                    <xdr:rowOff>180975</xdr:rowOff>
                  </from>
                  <to>
                    <xdr:col>2</xdr:col>
                    <xdr:colOff>123825</xdr:colOff>
                    <xdr:row>36</xdr:row>
                    <xdr:rowOff>0</xdr:rowOff>
                  </to>
                </anchor>
              </controlPr>
            </control>
          </mc:Choice>
        </mc:AlternateContent>
        <mc:AlternateContent xmlns:mc="http://schemas.openxmlformats.org/markup-compatibility/2006">
          <mc:Choice Requires="x14">
            <control shapeId="1032" r:id="rId14" name="RB_Prov_BHG">
              <controlPr defaultSize="0" autoFill="0" autoLine="0" autoPict="0">
                <anchor moveWithCells="1">
                  <from>
                    <xdr:col>0</xdr:col>
                    <xdr:colOff>161925</xdr:colOff>
                    <xdr:row>35</xdr:row>
                    <xdr:rowOff>152400</xdr:rowOff>
                  </from>
                  <to>
                    <xdr:col>2</xdr:col>
                    <xdr:colOff>123825</xdr:colOff>
                    <xdr:row>37</xdr:row>
                    <xdr:rowOff>161925</xdr:rowOff>
                  </to>
                </anchor>
              </controlPr>
            </control>
          </mc:Choice>
        </mc:AlternateContent>
        <mc:AlternateContent xmlns:mc="http://schemas.openxmlformats.org/markup-compatibility/2006">
          <mc:Choice Requires="x14">
            <control shapeId="1033" r:id="rId15" name="Check Box 39">
              <controlPr defaultSize="0" autoFill="0" autoLine="0" autoPict="0">
                <anchor moveWithCells="1">
                  <from>
                    <xdr:col>0</xdr:col>
                    <xdr:colOff>161925</xdr:colOff>
                    <xdr:row>464</xdr:row>
                    <xdr:rowOff>0</xdr:rowOff>
                  </from>
                  <to>
                    <xdr:col>2</xdr:col>
                    <xdr:colOff>123825</xdr:colOff>
                    <xdr:row>466</xdr:row>
                    <xdr:rowOff>9525</xdr:rowOff>
                  </to>
                </anchor>
              </controlPr>
            </control>
          </mc:Choice>
        </mc:AlternateContent>
        <mc:AlternateContent xmlns:mc="http://schemas.openxmlformats.org/markup-compatibility/2006">
          <mc:Choice Requires="x14">
            <control shapeId="1034" r:id="rId16" name="Check Box 40">
              <controlPr defaultSize="0" autoFill="0" autoLine="0" autoPict="0">
                <anchor moveWithCells="1">
                  <from>
                    <xdr:col>0</xdr:col>
                    <xdr:colOff>161925</xdr:colOff>
                    <xdr:row>466</xdr:row>
                    <xdr:rowOff>0</xdr:rowOff>
                  </from>
                  <to>
                    <xdr:col>2</xdr:col>
                    <xdr:colOff>123825</xdr:colOff>
                    <xdr:row>468</xdr:row>
                    <xdr:rowOff>9525</xdr:rowOff>
                  </to>
                </anchor>
              </controlPr>
            </control>
          </mc:Choice>
        </mc:AlternateContent>
        <mc:AlternateContent xmlns:mc="http://schemas.openxmlformats.org/markup-compatibility/2006">
          <mc:Choice Requires="x14">
            <control shapeId="1035" r:id="rId17" name="RB_Prov_Lim">
              <controlPr defaultSize="0" autoFill="0" autoLine="0" autoPict="0">
                <anchor moveWithCells="1">
                  <from>
                    <xdr:col>14</xdr:col>
                    <xdr:colOff>104775</xdr:colOff>
                    <xdr:row>33</xdr:row>
                    <xdr:rowOff>180975</xdr:rowOff>
                  </from>
                  <to>
                    <xdr:col>16</xdr:col>
                    <xdr:colOff>123825</xdr:colOff>
                    <xdr:row>36</xdr:row>
                    <xdr:rowOff>0</xdr:rowOff>
                  </to>
                </anchor>
              </controlPr>
            </control>
          </mc:Choice>
        </mc:AlternateContent>
        <mc:AlternateContent xmlns:mc="http://schemas.openxmlformats.org/markup-compatibility/2006">
          <mc:Choice Requires="x14">
            <control shapeId="1036" r:id="rId18" name="RB_Prov_OV">
              <controlPr defaultSize="0" autoFill="0" autoLine="0" autoPict="0">
                <anchor moveWithCells="1">
                  <from>
                    <xdr:col>14</xdr:col>
                    <xdr:colOff>104775</xdr:colOff>
                    <xdr:row>35</xdr:row>
                    <xdr:rowOff>152400</xdr:rowOff>
                  </from>
                  <to>
                    <xdr:col>16</xdr:col>
                    <xdr:colOff>123825</xdr:colOff>
                    <xdr:row>37</xdr:row>
                    <xdr:rowOff>161925</xdr:rowOff>
                  </to>
                </anchor>
              </controlPr>
            </control>
          </mc:Choice>
        </mc:AlternateContent>
        <mc:AlternateContent xmlns:mc="http://schemas.openxmlformats.org/markup-compatibility/2006">
          <mc:Choice Requires="x14">
            <control shapeId="1037" r:id="rId19" name="RB_Prov_VB">
              <controlPr defaultSize="0" autoFill="0" autoLine="0" autoPict="0">
                <anchor moveWithCells="1">
                  <from>
                    <xdr:col>28</xdr:col>
                    <xdr:colOff>104775</xdr:colOff>
                    <xdr:row>33</xdr:row>
                    <xdr:rowOff>180975</xdr:rowOff>
                  </from>
                  <to>
                    <xdr:col>30</xdr:col>
                    <xdr:colOff>123825</xdr:colOff>
                    <xdr:row>36</xdr:row>
                    <xdr:rowOff>0</xdr:rowOff>
                  </to>
                </anchor>
              </controlPr>
            </control>
          </mc:Choice>
        </mc:AlternateContent>
        <mc:AlternateContent xmlns:mc="http://schemas.openxmlformats.org/markup-compatibility/2006">
          <mc:Choice Requires="x14">
            <control shapeId="1038" r:id="rId20" name="RB_Prov_WV">
              <controlPr defaultSize="0" autoFill="0" autoLine="0" autoPict="0">
                <anchor moveWithCells="1">
                  <from>
                    <xdr:col>28</xdr:col>
                    <xdr:colOff>104775</xdr:colOff>
                    <xdr:row>35</xdr:row>
                    <xdr:rowOff>152400</xdr:rowOff>
                  </from>
                  <to>
                    <xdr:col>30</xdr:col>
                    <xdr:colOff>123825</xdr:colOff>
                    <xdr:row>37</xdr:row>
                    <xdr:rowOff>161925</xdr:rowOff>
                  </to>
                </anchor>
              </controlPr>
            </control>
          </mc:Choice>
        </mc:AlternateContent>
        <mc:AlternateContent xmlns:mc="http://schemas.openxmlformats.org/markup-compatibility/2006">
          <mc:Choice Requires="x14">
            <control shapeId="1039" r:id="rId21" name="RB_OnderwijsNet_Prov">
              <controlPr defaultSize="0" autoFill="0" autoLine="0" autoPict="0">
                <anchor moveWithCells="1">
                  <from>
                    <xdr:col>28</xdr:col>
                    <xdr:colOff>104775</xdr:colOff>
                    <xdr:row>29</xdr:row>
                    <xdr:rowOff>180975</xdr:rowOff>
                  </from>
                  <to>
                    <xdr:col>30</xdr:col>
                    <xdr:colOff>123825</xdr:colOff>
                    <xdr:row>32</xdr:row>
                    <xdr:rowOff>0</xdr:rowOff>
                  </to>
                </anchor>
              </controlPr>
            </control>
          </mc:Choice>
        </mc:AlternateContent>
        <mc:AlternateContent xmlns:mc="http://schemas.openxmlformats.org/markup-compatibility/2006">
          <mc:Choice Requires="x14">
            <control shapeId="1040" r:id="rId22" name="RB_OnderwijsNet_Gem">
              <controlPr defaultSize="0" autoFill="0" autoLine="0" autoPict="0">
                <anchor moveWithCells="1">
                  <from>
                    <xdr:col>14</xdr:col>
                    <xdr:colOff>104775</xdr:colOff>
                    <xdr:row>29</xdr:row>
                    <xdr:rowOff>180975</xdr:rowOff>
                  </from>
                  <to>
                    <xdr:col>16</xdr:col>
                    <xdr:colOff>123825</xdr:colOff>
                    <xdr:row>32</xdr:row>
                    <xdr:rowOff>0</xdr:rowOff>
                  </to>
                </anchor>
              </controlPr>
            </control>
          </mc:Choice>
        </mc:AlternateContent>
        <mc:AlternateContent xmlns:mc="http://schemas.openxmlformats.org/markup-compatibility/2006">
          <mc:Choice Requires="x14">
            <control shapeId="1041" r:id="rId23" name="CB_BodemAttest">
              <controlPr defaultSize="0" autoFill="0" autoLine="0" autoPict="0">
                <anchor moveWithCells="1">
                  <from>
                    <xdr:col>0</xdr:col>
                    <xdr:colOff>161925</xdr:colOff>
                    <xdr:row>468</xdr:row>
                    <xdr:rowOff>0</xdr:rowOff>
                  </from>
                  <to>
                    <xdr:col>2</xdr:col>
                    <xdr:colOff>123825</xdr:colOff>
                    <xdr:row>470</xdr:row>
                    <xdr:rowOff>9525</xdr:rowOff>
                  </to>
                </anchor>
              </controlPr>
            </control>
          </mc:Choice>
        </mc:AlternateContent>
        <mc:AlternateContent xmlns:mc="http://schemas.openxmlformats.org/markup-compatibility/2006">
          <mc:Choice Requires="x14">
            <control shapeId="1042" r:id="rId24" name="Check Box 51">
              <controlPr defaultSize="0" autoFill="0" autoLine="0" autoPict="0">
                <anchor moveWithCells="1">
                  <from>
                    <xdr:col>0</xdr:col>
                    <xdr:colOff>161925</xdr:colOff>
                    <xdr:row>470</xdr:row>
                    <xdr:rowOff>0</xdr:rowOff>
                  </from>
                  <to>
                    <xdr:col>2</xdr:col>
                    <xdr:colOff>123825</xdr:colOff>
                    <xdr:row>472</xdr:row>
                    <xdr:rowOff>9525</xdr:rowOff>
                  </to>
                </anchor>
              </controlPr>
            </control>
          </mc:Choice>
        </mc:AlternateContent>
        <mc:AlternateContent xmlns:mc="http://schemas.openxmlformats.org/markup-compatibility/2006">
          <mc:Choice Requires="x14">
            <control shapeId="1043" r:id="rId25" name="CB_SitPlanAantekopenGeb">
              <controlPr defaultSize="0" autoFill="0" autoLine="0" autoPict="0">
                <anchor moveWithCells="1">
                  <from>
                    <xdr:col>0</xdr:col>
                    <xdr:colOff>161925</xdr:colOff>
                    <xdr:row>472</xdr:row>
                    <xdr:rowOff>0</xdr:rowOff>
                  </from>
                  <to>
                    <xdr:col>2</xdr:col>
                    <xdr:colOff>123825</xdr:colOff>
                    <xdr:row>474</xdr:row>
                    <xdr:rowOff>9525</xdr:rowOff>
                  </to>
                </anchor>
              </controlPr>
            </control>
          </mc:Choice>
        </mc:AlternateContent>
        <mc:AlternateContent xmlns:mc="http://schemas.openxmlformats.org/markup-compatibility/2006">
          <mc:Choice Requires="x14">
            <control shapeId="1044" r:id="rId26" name="CB_Grondplannen">
              <controlPr defaultSize="0" autoFill="0" autoLine="0" autoPict="0">
                <anchor moveWithCells="1">
                  <from>
                    <xdr:col>0</xdr:col>
                    <xdr:colOff>161925</xdr:colOff>
                    <xdr:row>474</xdr:row>
                    <xdr:rowOff>0</xdr:rowOff>
                  </from>
                  <to>
                    <xdr:col>2</xdr:col>
                    <xdr:colOff>123825</xdr:colOff>
                    <xdr:row>476</xdr:row>
                    <xdr:rowOff>9525</xdr:rowOff>
                  </to>
                </anchor>
              </controlPr>
            </control>
          </mc:Choice>
        </mc:AlternateContent>
        <mc:AlternateContent xmlns:mc="http://schemas.openxmlformats.org/markup-compatibility/2006">
          <mc:Choice Requires="x14">
            <control shapeId="1045" r:id="rId27" name="Check Box 54">
              <controlPr defaultSize="0" autoFill="0" autoLine="0" autoPict="0">
                <anchor moveWithCells="1">
                  <from>
                    <xdr:col>0</xdr:col>
                    <xdr:colOff>161925</xdr:colOff>
                    <xdr:row>476</xdr:row>
                    <xdr:rowOff>0</xdr:rowOff>
                  </from>
                  <to>
                    <xdr:col>2</xdr:col>
                    <xdr:colOff>123825</xdr:colOff>
                    <xdr:row>478</xdr:row>
                    <xdr:rowOff>19050</xdr:rowOff>
                  </to>
                </anchor>
              </controlPr>
            </control>
          </mc:Choice>
        </mc:AlternateContent>
        <mc:AlternateContent xmlns:mc="http://schemas.openxmlformats.org/markup-compatibility/2006">
          <mc:Choice Requires="x14">
            <control shapeId="1046" r:id="rId28" name="CB_VerklInfra">
              <controlPr defaultSize="0" autoFill="0" autoLine="0" autoPict="0">
                <anchor moveWithCells="1">
                  <from>
                    <xdr:col>0</xdr:col>
                    <xdr:colOff>161925</xdr:colOff>
                    <xdr:row>484</xdr:row>
                    <xdr:rowOff>0</xdr:rowOff>
                  </from>
                  <to>
                    <xdr:col>2</xdr:col>
                    <xdr:colOff>123825</xdr:colOff>
                    <xdr:row>486</xdr:row>
                    <xdr:rowOff>9525</xdr:rowOff>
                  </to>
                </anchor>
              </controlPr>
            </control>
          </mc:Choice>
        </mc:AlternateContent>
        <mc:AlternateContent xmlns:mc="http://schemas.openxmlformats.org/markup-compatibility/2006">
          <mc:Choice Requires="x14">
            <control shapeId="1047" r:id="rId29" name="CB_UitgevoerdeWerken">
              <controlPr defaultSize="0" autoFill="0" autoLine="0" autoPict="0">
                <anchor moveWithCells="1">
                  <from>
                    <xdr:col>0</xdr:col>
                    <xdr:colOff>161925</xdr:colOff>
                    <xdr:row>486</xdr:row>
                    <xdr:rowOff>19050</xdr:rowOff>
                  </from>
                  <to>
                    <xdr:col>2</xdr:col>
                    <xdr:colOff>123825</xdr:colOff>
                    <xdr:row>487</xdr:row>
                    <xdr:rowOff>219075</xdr:rowOff>
                  </to>
                </anchor>
              </controlPr>
            </control>
          </mc:Choice>
        </mc:AlternateContent>
        <mc:AlternateContent xmlns:mc="http://schemas.openxmlformats.org/markup-compatibility/2006">
          <mc:Choice Requires="x14">
            <control shapeId="1048" r:id="rId30" name="Check Box 57">
              <controlPr defaultSize="0" autoFill="0" autoLine="0" autoPict="0">
                <anchor moveWithCells="1">
                  <from>
                    <xdr:col>0</xdr:col>
                    <xdr:colOff>161925</xdr:colOff>
                    <xdr:row>488</xdr:row>
                    <xdr:rowOff>0</xdr:rowOff>
                  </from>
                  <to>
                    <xdr:col>2</xdr:col>
                    <xdr:colOff>123825</xdr:colOff>
                    <xdr:row>490</xdr:row>
                    <xdr:rowOff>9525</xdr:rowOff>
                  </to>
                </anchor>
              </controlPr>
            </control>
          </mc:Choice>
        </mc:AlternateContent>
        <mc:AlternateContent xmlns:mc="http://schemas.openxmlformats.org/markup-compatibility/2006">
          <mc:Choice Requires="x14">
            <control shapeId="1049" r:id="rId31" name="CB_EindeHuurOfErfpacht">
              <controlPr defaultSize="0" autoFill="0" autoLine="0" autoPict="0">
                <anchor moveWithCells="1">
                  <from>
                    <xdr:col>0</xdr:col>
                    <xdr:colOff>161925</xdr:colOff>
                    <xdr:row>490</xdr:row>
                    <xdr:rowOff>28575</xdr:rowOff>
                  </from>
                  <to>
                    <xdr:col>2</xdr:col>
                    <xdr:colOff>123825</xdr:colOff>
                    <xdr:row>491</xdr:row>
                    <xdr:rowOff>228600</xdr:rowOff>
                  </to>
                </anchor>
              </controlPr>
            </control>
          </mc:Choice>
        </mc:AlternateContent>
        <mc:AlternateContent xmlns:mc="http://schemas.openxmlformats.org/markup-compatibility/2006">
          <mc:Choice Requires="x14">
            <control shapeId="1050" r:id="rId32" name="CB_BeschrSamenwerkinmod">
              <controlPr defaultSize="0" autoFill="0" autoLine="0" autoPict="0">
                <anchor moveWithCells="1">
                  <from>
                    <xdr:col>0</xdr:col>
                    <xdr:colOff>161925</xdr:colOff>
                    <xdr:row>478</xdr:row>
                    <xdr:rowOff>0</xdr:rowOff>
                  </from>
                  <to>
                    <xdr:col>2</xdr:col>
                    <xdr:colOff>123825</xdr:colOff>
                    <xdr:row>480</xdr:row>
                    <xdr:rowOff>9525</xdr:rowOff>
                  </to>
                </anchor>
              </controlPr>
            </control>
          </mc:Choice>
        </mc:AlternateContent>
        <mc:AlternateContent xmlns:mc="http://schemas.openxmlformats.org/markup-compatibility/2006">
          <mc:Choice Requires="x14">
            <control shapeId="1051" r:id="rId33" name="RB_Samen_Met_Andere_IM_True">
              <controlPr defaultSize="0" autoFill="0" autoLine="0" autoPict="0">
                <anchor moveWithCells="1">
                  <from>
                    <xdr:col>0</xdr:col>
                    <xdr:colOff>161925</xdr:colOff>
                    <xdr:row>96</xdr:row>
                    <xdr:rowOff>0</xdr:rowOff>
                  </from>
                  <to>
                    <xdr:col>2</xdr:col>
                    <xdr:colOff>123825</xdr:colOff>
                    <xdr:row>98</xdr:row>
                    <xdr:rowOff>0</xdr:rowOff>
                  </to>
                </anchor>
              </controlPr>
            </control>
          </mc:Choice>
        </mc:AlternateContent>
        <mc:AlternateContent xmlns:mc="http://schemas.openxmlformats.org/markup-compatibility/2006">
          <mc:Choice Requires="x14">
            <control shapeId="1052" r:id="rId34" name="RB_Samen_Met_Andere_IM_False">
              <controlPr defaultSize="0" autoFill="0" autoLine="0" autoPict="0">
                <anchor moveWithCells="1">
                  <from>
                    <xdr:col>0</xdr:col>
                    <xdr:colOff>161925</xdr:colOff>
                    <xdr:row>98</xdr:row>
                    <xdr:rowOff>0</xdr:rowOff>
                  </from>
                  <to>
                    <xdr:col>2</xdr:col>
                    <xdr:colOff>123825</xdr:colOff>
                    <xdr:row>100</xdr:row>
                    <xdr:rowOff>9525</xdr:rowOff>
                  </to>
                </anchor>
              </controlPr>
            </control>
          </mc:Choice>
        </mc:AlternateContent>
        <mc:AlternateContent xmlns:mc="http://schemas.openxmlformats.org/markup-compatibility/2006">
          <mc:Choice Requires="x14">
            <control shapeId="1053" r:id="rId35" name="RB_CoordinerendeMacht_True">
              <controlPr defaultSize="0" autoFill="0" autoLine="0" autoPict="0">
                <anchor moveWithCells="1">
                  <from>
                    <xdr:col>0</xdr:col>
                    <xdr:colOff>161925</xdr:colOff>
                    <xdr:row>102</xdr:row>
                    <xdr:rowOff>495300</xdr:rowOff>
                  </from>
                  <to>
                    <xdr:col>2</xdr:col>
                    <xdr:colOff>123825</xdr:colOff>
                    <xdr:row>103</xdr:row>
                    <xdr:rowOff>180975</xdr:rowOff>
                  </to>
                </anchor>
              </controlPr>
            </control>
          </mc:Choice>
        </mc:AlternateContent>
        <mc:AlternateContent xmlns:mc="http://schemas.openxmlformats.org/markup-compatibility/2006">
          <mc:Choice Requires="x14">
            <control shapeId="1054" r:id="rId36" name="RB_CoordinerendeMacht_False">
              <controlPr defaultSize="0" autoFill="0" autoLine="0" autoPict="0">
                <anchor moveWithCells="1">
                  <from>
                    <xdr:col>0</xdr:col>
                    <xdr:colOff>161925</xdr:colOff>
                    <xdr:row>104</xdr:row>
                    <xdr:rowOff>0</xdr:rowOff>
                  </from>
                  <to>
                    <xdr:col>2</xdr:col>
                    <xdr:colOff>123825</xdr:colOff>
                    <xdr:row>106</xdr:row>
                    <xdr:rowOff>28575</xdr:rowOff>
                  </to>
                </anchor>
              </controlPr>
            </control>
          </mc:Choice>
        </mc:AlternateContent>
        <mc:AlternateContent xmlns:mc="http://schemas.openxmlformats.org/markup-compatibility/2006">
          <mc:Choice Requires="x14">
            <control shapeId="1056" r:id="rId37" name="CB_Samen_Met_Andere_OI_False">
              <controlPr defaultSize="0" autoFill="0" autoLine="0" autoPict="0">
                <anchor moveWithCells="1">
                  <from>
                    <xdr:col>0</xdr:col>
                    <xdr:colOff>161925</xdr:colOff>
                    <xdr:row>135</xdr:row>
                    <xdr:rowOff>0</xdr:rowOff>
                  </from>
                  <to>
                    <xdr:col>2</xdr:col>
                    <xdr:colOff>123825</xdr:colOff>
                    <xdr:row>137</xdr:row>
                    <xdr:rowOff>9525</xdr:rowOff>
                  </to>
                </anchor>
              </controlPr>
            </control>
          </mc:Choice>
        </mc:AlternateContent>
        <mc:AlternateContent xmlns:mc="http://schemas.openxmlformats.org/markup-compatibility/2006">
          <mc:Choice Requires="x14">
            <control shapeId="1057" r:id="rId38" name="CB_OpenbareVerkoop_T">
              <controlPr defaultSize="0" autoFill="0" autoLine="0" autoPict="0">
                <anchor moveWithCells="1">
                  <from>
                    <xdr:col>0</xdr:col>
                    <xdr:colOff>161925</xdr:colOff>
                    <xdr:row>149</xdr:row>
                    <xdr:rowOff>9525</xdr:rowOff>
                  </from>
                  <to>
                    <xdr:col>2</xdr:col>
                    <xdr:colOff>47625</xdr:colOff>
                    <xdr:row>150</xdr:row>
                    <xdr:rowOff>0</xdr:rowOff>
                  </to>
                </anchor>
              </controlPr>
            </control>
          </mc:Choice>
        </mc:AlternateContent>
        <mc:AlternateContent xmlns:mc="http://schemas.openxmlformats.org/markup-compatibility/2006">
          <mc:Choice Requires="x14">
            <control shapeId="1058" r:id="rId39" name="CB_OpenbareVerkoop_F">
              <controlPr defaultSize="0" autoFill="0" autoLine="0" autoPict="0">
                <anchor moveWithCells="1">
                  <from>
                    <xdr:col>0</xdr:col>
                    <xdr:colOff>161925</xdr:colOff>
                    <xdr:row>151</xdr:row>
                    <xdr:rowOff>0</xdr:rowOff>
                  </from>
                  <to>
                    <xdr:col>2</xdr:col>
                    <xdr:colOff>123825</xdr:colOff>
                    <xdr:row>152</xdr:row>
                    <xdr:rowOff>57150</xdr:rowOff>
                  </to>
                </anchor>
              </controlPr>
            </control>
          </mc:Choice>
        </mc:AlternateContent>
        <mc:AlternateContent xmlns:mc="http://schemas.openxmlformats.org/markup-compatibility/2006">
          <mc:Choice Requires="x14">
            <control shapeId="1059" r:id="rId40" name="CB_VerbouwingswerkenNaAankoop_F">
              <controlPr defaultSize="0" autoFill="0" autoLine="0" autoPict="0">
                <anchor moveWithCells="1">
                  <from>
                    <xdr:col>0</xdr:col>
                    <xdr:colOff>152400</xdr:colOff>
                    <xdr:row>158</xdr:row>
                    <xdr:rowOff>180975</xdr:rowOff>
                  </from>
                  <to>
                    <xdr:col>2</xdr:col>
                    <xdr:colOff>123825</xdr:colOff>
                    <xdr:row>161</xdr:row>
                    <xdr:rowOff>28575</xdr:rowOff>
                  </to>
                </anchor>
              </controlPr>
            </control>
          </mc:Choice>
        </mc:AlternateContent>
        <mc:AlternateContent xmlns:mc="http://schemas.openxmlformats.org/markup-compatibility/2006">
          <mc:Choice Requires="x14">
            <control shapeId="1060" r:id="rId41" name="RB_SamenWerking_OV_PS_True">
              <controlPr defaultSize="0" autoFill="0" autoLine="0" autoPict="0">
                <anchor moveWithCells="1">
                  <from>
                    <xdr:col>0</xdr:col>
                    <xdr:colOff>161925</xdr:colOff>
                    <xdr:row>193</xdr:row>
                    <xdr:rowOff>371475</xdr:rowOff>
                  </from>
                  <to>
                    <xdr:col>2</xdr:col>
                    <xdr:colOff>123825</xdr:colOff>
                    <xdr:row>196</xdr:row>
                    <xdr:rowOff>9525</xdr:rowOff>
                  </to>
                </anchor>
              </controlPr>
            </control>
          </mc:Choice>
        </mc:AlternateContent>
        <mc:AlternateContent xmlns:mc="http://schemas.openxmlformats.org/markup-compatibility/2006">
          <mc:Choice Requires="x14">
            <control shapeId="1061" r:id="rId42" name="RB_SamenWerking_OV_PS_False">
              <controlPr defaultSize="0" autoFill="0" autoLine="0" autoPict="0">
                <anchor moveWithCells="1">
                  <from>
                    <xdr:col>0</xdr:col>
                    <xdr:colOff>161925</xdr:colOff>
                    <xdr:row>195</xdr:row>
                    <xdr:rowOff>152400</xdr:rowOff>
                  </from>
                  <to>
                    <xdr:col>2</xdr:col>
                    <xdr:colOff>123825</xdr:colOff>
                    <xdr:row>198</xdr:row>
                    <xdr:rowOff>0</xdr:rowOff>
                  </to>
                </anchor>
              </controlPr>
            </control>
          </mc:Choice>
        </mc:AlternateContent>
        <mc:AlternateContent xmlns:mc="http://schemas.openxmlformats.org/markup-compatibility/2006">
          <mc:Choice Requires="x14">
            <control shapeId="1062" r:id="rId43" name="CB_Dienst_Onr_Erfgoed">
              <controlPr defaultSize="0" autoFill="0" autoLine="0" autoPict="0">
                <anchor moveWithCells="1">
                  <from>
                    <xdr:col>0</xdr:col>
                    <xdr:colOff>161925</xdr:colOff>
                    <xdr:row>199</xdr:row>
                    <xdr:rowOff>152400</xdr:rowOff>
                  </from>
                  <to>
                    <xdr:col>2</xdr:col>
                    <xdr:colOff>123825</xdr:colOff>
                    <xdr:row>201</xdr:row>
                    <xdr:rowOff>9525</xdr:rowOff>
                  </to>
                </anchor>
              </controlPr>
            </control>
          </mc:Choice>
        </mc:AlternateContent>
        <mc:AlternateContent xmlns:mc="http://schemas.openxmlformats.org/markup-compatibility/2006">
          <mc:Choice Requires="x14">
            <control shapeId="1063" r:id="rId44" name="CB_VIPA">
              <controlPr defaultSize="0" autoFill="0" autoLine="0" autoPict="0">
                <anchor moveWithCells="1">
                  <from>
                    <xdr:col>0</xdr:col>
                    <xdr:colOff>161925</xdr:colOff>
                    <xdr:row>200</xdr:row>
                    <xdr:rowOff>152400</xdr:rowOff>
                  </from>
                  <to>
                    <xdr:col>2</xdr:col>
                    <xdr:colOff>123825</xdr:colOff>
                    <xdr:row>202</xdr:row>
                    <xdr:rowOff>171450</xdr:rowOff>
                  </to>
                </anchor>
              </controlPr>
            </control>
          </mc:Choice>
        </mc:AlternateContent>
        <mc:AlternateContent xmlns:mc="http://schemas.openxmlformats.org/markup-compatibility/2006">
          <mc:Choice Requires="x14">
            <control shapeId="1064" r:id="rId45" name="CB_VGC">
              <controlPr defaultSize="0" autoFill="0" autoLine="0" autoPict="0">
                <anchor moveWithCells="1">
                  <from>
                    <xdr:col>0</xdr:col>
                    <xdr:colOff>161925</xdr:colOff>
                    <xdr:row>202</xdr:row>
                    <xdr:rowOff>152400</xdr:rowOff>
                  </from>
                  <to>
                    <xdr:col>2</xdr:col>
                    <xdr:colOff>123825</xdr:colOff>
                    <xdr:row>205</xdr:row>
                    <xdr:rowOff>0</xdr:rowOff>
                  </to>
                </anchor>
              </controlPr>
            </control>
          </mc:Choice>
        </mc:AlternateContent>
        <mc:AlternateContent xmlns:mc="http://schemas.openxmlformats.org/markup-compatibility/2006">
          <mc:Choice Requires="x14">
            <control shapeId="1065" r:id="rId46" name="CB_Andere_Overheden">
              <controlPr defaultSize="0" autoFill="0" autoLine="0" autoPict="0">
                <anchor moveWithCells="1">
                  <from>
                    <xdr:col>0</xdr:col>
                    <xdr:colOff>161925</xdr:colOff>
                    <xdr:row>207</xdr:row>
                    <xdr:rowOff>0</xdr:rowOff>
                  </from>
                  <to>
                    <xdr:col>2</xdr:col>
                    <xdr:colOff>123825</xdr:colOff>
                    <xdr:row>209</xdr:row>
                    <xdr:rowOff>28575</xdr:rowOff>
                  </to>
                </anchor>
              </controlPr>
            </control>
          </mc:Choice>
        </mc:AlternateContent>
        <mc:AlternateContent xmlns:mc="http://schemas.openxmlformats.org/markup-compatibility/2006">
          <mc:Choice Requires="x14">
            <control shapeId="1066" r:id="rId47" name="CB_GebAfgebrOntrGesubAGIOnGeb2">
              <controlPr defaultSize="0" autoFill="0" autoLine="0" autoPict="0">
                <anchor moveWithCells="1">
                  <from>
                    <xdr:col>33</xdr:col>
                    <xdr:colOff>19050</xdr:colOff>
                    <xdr:row>306</xdr:row>
                    <xdr:rowOff>0</xdr:rowOff>
                  </from>
                  <to>
                    <xdr:col>35</xdr:col>
                    <xdr:colOff>38100</xdr:colOff>
                    <xdr:row>307</xdr:row>
                    <xdr:rowOff>38100</xdr:rowOff>
                  </to>
                </anchor>
              </controlPr>
            </control>
          </mc:Choice>
        </mc:AlternateContent>
        <mc:AlternateContent xmlns:mc="http://schemas.openxmlformats.org/markup-compatibility/2006">
          <mc:Choice Requires="x14">
            <control shapeId="1067" r:id="rId48" name="CB_BewijsstukBerekBrutoOpp">
              <controlPr defaultSize="0" autoFill="0" autoLine="0" autoPict="0">
                <anchor moveWithCells="1">
                  <from>
                    <xdr:col>0</xdr:col>
                    <xdr:colOff>161925</xdr:colOff>
                    <xdr:row>479</xdr:row>
                    <xdr:rowOff>152400</xdr:rowOff>
                  </from>
                  <to>
                    <xdr:col>2</xdr:col>
                    <xdr:colOff>123825</xdr:colOff>
                    <xdr:row>481</xdr:row>
                    <xdr:rowOff>171450</xdr:rowOff>
                  </to>
                </anchor>
              </controlPr>
            </control>
          </mc:Choice>
        </mc:AlternateContent>
        <mc:AlternateContent xmlns:mc="http://schemas.openxmlformats.org/markup-compatibility/2006">
          <mc:Choice Requires="x14">
            <control shapeId="1068" r:id="rId49" name="CB_BeschrijvingGebouwen">
              <controlPr defaultSize="0" autoFill="0" autoLine="0" autoPict="0">
                <anchor moveWithCells="1">
                  <from>
                    <xdr:col>0</xdr:col>
                    <xdr:colOff>161925</xdr:colOff>
                    <xdr:row>470</xdr:row>
                    <xdr:rowOff>0</xdr:rowOff>
                  </from>
                  <to>
                    <xdr:col>2</xdr:col>
                    <xdr:colOff>123825</xdr:colOff>
                    <xdr:row>472</xdr:row>
                    <xdr:rowOff>9525</xdr:rowOff>
                  </to>
                </anchor>
              </controlPr>
            </control>
          </mc:Choice>
        </mc:AlternateContent>
        <mc:AlternateContent xmlns:mc="http://schemas.openxmlformats.org/markup-compatibility/2006">
          <mc:Choice Requires="x14">
            <control shapeId="1069" r:id="rId50" name="CB_Verkoopovereenkomst">
              <controlPr defaultSize="0" autoFill="0" autoLine="0" autoPict="0">
                <anchor moveWithCells="1">
                  <from>
                    <xdr:col>0</xdr:col>
                    <xdr:colOff>161925</xdr:colOff>
                    <xdr:row>464</xdr:row>
                    <xdr:rowOff>0</xdr:rowOff>
                  </from>
                  <to>
                    <xdr:col>2</xdr:col>
                    <xdr:colOff>123825</xdr:colOff>
                    <xdr:row>466</xdr:row>
                    <xdr:rowOff>9525</xdr:rowOff>
                  </to>
                </anchor>
              </controlPr>
            </control>
          </mc:Choice>
        </mc:AlternateContent>
        <mc:AlternateContent xmlns:mc="http://schemas.openxmlformats.org/markup-compatibility/2006">
          <mc:Choice Requires="x14">
            <control shapeId="1070" r:id="rId51" name="CB_KadastraalPlanEnLegger">
              <controlPr defaultSize="0" autoFill="0" autoLine="0" autoPict="0">
                <anchor moveWithCells="1">
                  <from>
                    <xdr:col>0</xdr:col>
                    <xdr:colOff>161925</xdr:colOff>
                    <xdr:row>466</xdr:row>
                    <xdr:rowOff>0</xdr:rowOff>
                  </from>
                  <to>
                    <xdr:col>2</xdr:col>
                    <xdr:colOff>123825</xdr:colOff>
                    <xdr:row>468</xdr:row>
                    <xdr:rowOff>9525</xdr:rowOff>
                  </to>
                </anchor>
              </controlPr>
            </control>
          </mc:Choice>
        </mc:AlternateContent>
        <mc:AlternateContent xmlns:mc="http://schemas.openxmlformats.org/markup-compatibility/2006">
          <mc:Choice Requires="x14">
            <control shapeId="1071" r:id="rId52" name="CB_HuurOfErfpacht">
              <controlPr defaultSize="0" autoFill="0" autoLine="0" autoPict="0">
                <anchor moveWithCells="1">
                  <from>
                    <xdr:col>0</xdr:col>
                    <xdr:colOff>161925</xdr:colOff>
                    <xdr:row>488</xdr:row>
                    <xdr:rowOff>0</xdr:rowOff>
                  </from>
                  <to>
                    <xdr:col>2</xdr:col>
                    <xdr:colOff>123825</xdr:colOff>
                    <xdr:row>490</xdr:row>
                    <xdr:rowOff>9525</xdr:rowOff>
                  </to>
                </anchor>
              </controlPr>
            </control>
          </mc:Choice>
        </mc:AlternateContent>
        <mc:AlternateContent xmlns:mc="http://schemas.openxmlformats.org/markup-compatibility/2006">
          <mc:Choice Requires="x14">
            <control shapeId="1072" r:id="rId53" name="CB_PublOpenbVerkoop">
              <controlPr defaultSize="0" autoFill="0" autoLine="0" autoPict="0">
                <anchor moveWithCells="1">
                  <from>
                    <xdr:col>0</xdr:col>
                    <xdr:colOff>161925</xdr:colOff>
                    <xdr:row>476</xdr:row>
                    <xdr:rowOff>0</xdr:rowOff>
                  </from>
                  <to>
                    <xdr:col>2</xdr:col>
                    <xdr:colOff>123825</xdr:colOff>
                    <xdr:row>478</xdr:row>
                    <xdr:rowOff>19050</xdr:rowOff>
                  </to>
                </anchor>
              </controlPr>
            </control>
          </mc:Choice>
        </mc:AlternateContent>
        <mc:AlternateContent xmlns:mc="http://schemas.openxmlformats.org/markup-compatibility/2006">
          <mc:Choice Requires="x14">
            <control shapeId="1073" r:id="rId54" name="CB_BijkomendePlaatsen_True">
              <controlPr defaultSize="0" autoFill="0" autoLine="0" autoPict="0">
                <anchor moveWithCells="1">
                  <from>
                    <xdr:col>0</xdr:col>
                    <xdr:colOff>161925</xdr:colOff>
                    <xdr:row>210</xdr:row>
                    <xdr:rowOff>371475</xdr:rowOff>
                  </from>
                  <to>
                    <xdr:col>2</xdr:col>
                    <xdr:colOff>123825</xdr:colOff>
                    <xdr:row>214</xdr:row>
                    <xdr:rowOff>38100</xdr:rowOff>
                  </to>
                </anchor>
              </controlPr>
            </control>
          </mc:Choice>
        </mc:AlternateContent>
        <mc:AlternateContent xmlns:mc="http://schemas.openxmlformats.org/markup-compatibility/2006">
          <mc:Choice Requires="x14">
            <control shapeId="1074" r:id="rId55" name="CB_BijkomendePlaatsen_False">
              <controlPr defaultSize="0" autoFill="0" autoLine="0" autoPict="0">
                <anchor moveWithCells="1">
                  <from>
                    <xdr:col>0</xdr:col>
                    <xdr:colOff>161925</xdr:colOff>
                    <xdr:row>212</xdr:row>
                    <xdr:rowOff>152400</xdr:rowOff>
                  </from>
                  <to>
                    <xdr:col>2</xdr:col>
                    <xdr:colOff>123825</xdr:colOff>
                    <xdr:row>215</xdr:row>
                    <xdr:rowOff>28575</xdr:rowOff>
                  </to>
                </anchor>
              </controlPr>
            </control>
          </mc:Choice>
        </mc:AlternateContent>
        <mc:AlternateContent xmlns:mc="http://schemas.openxmlformats.org/markup-compatibility/2006">
          <mc:Choice Requires="x14">
            <control shapeId="1075" r:id="rId56" name="CB_VerbouwingswerkenNaAankoop_T">
              <controlPr defaultSize="0" autoFill="0" autoLine="0" autoPict="0">
                <anchor moveWithCells="1">
                  <from>
                    <xdr:col>0</xdr:col>
                    <xdr:colOff>152400</xdr:colOff>
                    <xdr:row>154</xdr:row>
                    <xdr:rowOff>0</xdr:rowOff>
                  </from>
                  <to>
                    <xdr:col>2</xdr:col>
                    <xdr:colOff>38100</xdr:colOff>
                    <xdr:row>155</xdr:row>
                    <xdr:rowOff>9525</xdr:rowOff>
                  </to>
                </anchor>
              </controlPr>
            </control>
          </mc:Choice>
        </mc:AlternateContent>
        <mc:AlternateContent xmlns:mc="http://schemas.openxmlformats.org/markup-compatibility/2006">
          <mc:Choice Requires="x14">
            <control shapeId="1076" r:id="rId57" name="CB_BestekNaAankoop">
              <controlPr defaultSize="0" autoFill="0" autoLine="0" autoPict="0">
                <anchor moveWithCells="1">
                  <from>
                    <xdr:col>0</xdr:col>
                    <xdr:colOff>161925</xdr:colOff>
                    <xdr:row>482</xdr:row>
                    <xdr:rowOff>0</xdr:rowOff>
                  </from>
                  <to>
                    <xdr:col>2</xdr:col>
                    <xdr:colOff>123825</xdr:colOff>
                    <xdr:row>484</xdr:row>
                    <xdr:rowOff>19050</xdr:rowOff>
                  </to>
                </anchor>
              </controlPr>
            </control>
          </mc:Choice>
        </mc:AlternateContent>
        <mc:AlternateContent xmlns:mc="http://schemas.openxmlformats.org/markup-compatibility/2006">
          <mc:Choice Requires="x14">
            <control shapeId="1077" r:id="rId58" name="CB_Samen_Met_Andere_OI_True">
              <controlPr defaultSize="0" autoFill="0" autoLine="0" autoPict="0">
                <anchor moveWithCells="1">
                  <from>
                    <xdr:col>0</xdr:col>
                    <xdr:colOff>161925</xdr:colOff>
                    <xdr:row>133</xdr:row>
                    <xdr:rowOff>0</xdr:rowOff>
                  </from>
                  <to>
                    <xdr:col>2</xdr:col>
                    <xdr:colOff>114300</xdr:colOff>
                    <xdr:row>136</xdr:row>
                    <xdr:rowOff>0</xdr:rowOff>
                  </to>
                </anchor>
              </controlPr>
            </control>
          </mc:Choice>
        </mc:AlternateContent>
        <mc:AlternateContent xmlns:mc="http://schemas.openxmlformats.org/markup-compatibility/2006">
          <mc:Choice Requires="x14">
            <control shapeId="1078" r:id="rId59" name="CB_OVAM">
              <controlPr defaultSize="0" autoFill="0" autoLine="0" autoPict="0">
                <anchor moveWithCells="1">
                  <from>
                    <xdr:col>0</xdr:col>
                    <xdr:colOff>152400</xdr:colOff>
                    <xdr:row>204</xdr:row>
                    <xdr:rowOff>161925</xdr:rowOff>
                  </from>
                  <to>
                    <xdr:col>2</xdr:col>
                    <xdr:colOff>104775</xdr:colOff>
                    <xdr:row>207</xdr:row>
                    <xdr:rowOff>19050</xdr:rowOff>
                  </to>
                </anchor>
              </controlPr>
            </control>
          </mc:Choice>
        </mc:AlternateContent>
        <mc:AlternateContent xmlns:mc="http://schemas.openxmlformats.org/markup-compatibility/2006">
          <mc:Choice Requires="x14">
            <control shapeId="1079" r:id="rId60" name="CB_GebAfgebrOntrGesubAGIOnGeb1">
              <controlPr defaultSize="0" autoFill="0" autoLine="0" autoPict="0">
                <anchor moveWithCells="1">
                  <from>
                    <xdr:col>33</xdr:col>
                    <xdr:colOff>28575</xdr:colOff>
                    <xdr:row>304</xdr:row>
                    <xdr:rowOff>9525</xdr:rowOff>
                  </from>
                  <to>
                    <xdr:col>35</xdr:col>
                    <xdr:colOff>38100</xdr:colOff>
                    <xdr:row>306</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13D3E25295F14888F2D0BA6260DD0D" ma:contentTypeVersion="2" ma:contentTypeDescription="Een nieuw document maken." ma:contentTypeScope="" ma:versionID="f29eef16dece35875f932db98db02105">
  <xsd:schema xmlns:xsd="http://www.w3.org/2001/XMLSchema" xmlns:xs="http://www.w3.org/2001/XMLSchema" xmlns:p="http://schemas.microsoft.com/office/2006/metadata/properties" xmlns:ns2="2964b477-02b0-497b-9279-63f9593fdc05" targetNamespace="http://schemas.microsoft.com/office/2006/metadata/properties" ma:root="true" ma:fieldsID="1900cd072204ea7ad3acd894523bb929" ns2:_="">
    <xsd:import namespace="2964b477-02b0-497b-9279-63f9593fdc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4b477-02b0-497b-9279-63f9593fdc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2E00D2-D412-42E0-B841-98F62BE4F86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964b477-02b0-497b-9279-63f9593fdc05"/>
    <ds:schemaRef ds:uri="http://www.w3.org/XML/1998/namespace"/>
    <ds:schemaRef ds:uri="http://purl.org/dc/dcmitype/"/>
  </ds:schemaRefs>
</ds:datastoreItem>
</file>

<file path=customXml/itemProps2.xml><?xml version="1.0" encoding="utf-8"?>
<ds:datastoreItem xmlns:ds="http://schemas.openxmlformats.org/officeDocument/2006/customXml" ds:itemID="{2CC4BDA8-CC94-48E2-971D-C286076569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4b477-02b0-497b-9279-63f9593fd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AECBF0-D905-47F2-BD0E-D3257827A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126</vt:i4>
      </vt:variant>
    </vt:vector>
  </HeadingPairs>
  <TitlesOfParts>
    <vt:vector size="127"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AdministratieveGegevens_fldVestigingNStraat</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BerekeningBestaandBrutoOppervlakte_fldGebouwcode9</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BerekeningFysischeNorm_fldAantalCursistenBeeldendeKunst</vt:lpstr>
      <vt:lpstr>BerekeningFysischeNorm_fldAantalCursistenMuziekWoordkunstDans</vt:lpstr>
      <vt:lpstr>BerekeningFysischeNorm_fldAantalFiets</vt:lpstr>
      <vt:lpstr>BerekeningFysischeNorm_fldAantalPersoneelsledenHalveOpdracht</vt:lpstr>
      <vt:lpstr>BerekeningTotaleKostprijs_fldTotaleKostprijsAfbraakwerken</vt:lpstr>
      <vt:lpstr>BerekeningTotaleKostprijs_fldTotaleKostprijsEersteUitrustingSchoolgebouwen</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OppervlakteVerbouwingswerkenEnKostprijs_fldVerbouwingswerkenKostprijsSchoolgebouwen</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Hoogsteyns Frederik</cp:lastModifiedBy>
  <cp:lastPrinted>2020-04-14T09:10:24Z</cp:lastPrinted>
  <dcterms:created xsi:type="dcterms:W3CDTF">2018-11-26T12:43:02Z</dcterms:created>
  <dcterms:modified xsi:type="dcterms:W3CDTF">2022-12-08T14:53:47Z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0x0101004A13D3E25295F14888F2D0BA6260DD0D</vt:lpwstr>
  </property>
  <property fmtid="{D5CDD505-2E9C-101B-9397-08002B2CF9AE}" pid="3" name="DossierNummerColligo">
    <vt:lpwstr/>
  </property>
</Properties>
</file>