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8ECACBE7-594C-46FF-9914-24751A132263}" xr6:coauthVersionLast="47" xr6:coauthVersionMax="47" xr10:uidLastSave="{00000000-0000-0000-0000-000000000000}"/>
  <workbookProtection workbookAlgorithmName="SHA-512" workbookHashValue="sJJTHLaeE73KnySIuxGuLwQ54OjbDP+sGM1w295S5/6ATbJE66YkRZTHWeAX8uC7eZB7A2AYRc7cO8Mqqs9Hjg==" workbookSaltValue="yxvFxqCR8FxYq78qyUlV9Q=="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aanvraag!$B$314</definedName>
    <definedName name="AardAanvraag_fldAantalLeerlingenNieuweInfra">aanvraag!$B$319</definedName>
    <definedName name="AardAanvraag_fldAanvraagInfrastructuurRuimte">aanvraag!$I$230</definedName>
    <definedName name="AardAanvraag_fldAanvraagMotiveerGeplandeWerken">aanvraag!$B$252</definedName>
    <definedName name="AardAanvraag_fldAanvraagOmschrijfGeplandeWerken">aanvraag!$B$234</definedName>
    <definedName name="AardAanvraag_fldBovenvermeldeWerkenSchadeloosstellingBedrag">aanvraag!$W$281</definedName>
    <definedName name="AardAanvraag_fldDatumUitvoeringsperiodeMaanden">aanvraag!$B$276</definedName>
    <definedName name="AardAanvraag_fldDatumUitvoeringWerkenJaar">aanvraag!$J$270:$M$270</definedName>
    <definedName name="AardAanvraag_fldDatumUitvoeringWerkenMaand">aanvraag!$E$270:$F$270</definedName>
    <definedName name="AardAanvraag_fldSubsidiesAndereOverhedenAndereWaarde">aanvraag!$J$303</definedName>
    <definedName name="AdministratieveGegevens_fldBIC">aanvraag!$I$156:$P$156</definedName>
    <definedName name="AdministratieveGegevens_fldCoördinerendeIMemail">aanvraag!$Q$148</definedName>
    <definedName name="AdministratieveGegevens_fldCoördinerendeIMGemeente">aanvraag!$V$142</definedName>
    <definedName name="AdministratieveGegevens_fldCoördinerendeIMGSM">aanvraag!$Q$146</definedName>
    <definedName name="AdministratieveGegevens_fldCoördinerendeIMNaam">aanvraag!$Q$138</definedName>
    <definedName name="AdministratieveGegevens_fldCoördinerendeIMNr">aanvraag!$AM$140</definedName>
    <definedName name="AdministratieveGegevens_fldCoördinerendeIMPostcode">aanvraag!$Q$142</definedName>
    <definedName name="AdministratieveGegevens_fldCoördinerendeIMStraat">aanvraag!$Q$140</definedName>
    <definedName name="AdministratieveGegevens_fldCoördinerendeIMTelefoon">aanvraag!$Q$144</definedName>
    <definedName name="AdministratieveGegevens_fldDossiernummer1">aanvraag!$X$66</definedName>
    <definedName name="AdministratieveGegevens_fldDossiernummer2">aanvraag!$AC$66</definedName>
    <definedName name="AdministratieveGegevens_fldDossiernummer3">aanvraag!$AH$66</definedName>
    <definedName name="AdministratieveGegevens_fldDossiernummer4">aanvraag!$AM$66</definedName>
    <definedName name="AdministratieveGegevens_fldIBAN">aanvraag!$I$154:$X$154</definedName>
    <definedName name="AdministratieveGegevens_fldIMKBO">aanvraag!$B$160:$E$160,aanvraag!$G$160:$I$160,aanvraag!$K$160:$M$160</definedName>
    <definedName name="AdministratieveGegevens_fldKadastraleGegevensWerkenDatumAkte">aanvraag!$S$119:$T$119,aanvraag!$Y$119:$Z$119,aanvraag!$AD$119:$AG$119</definedName>
    <definedName name="AdministratieveGegevens_fldLocatieWerkenAdres">aanvraag!$Q$103</definedName>
    <definedName name="AdministratieveGegevens_fldLocatieWerkenGemeente">aanvraag!$V$105</definedName>
    <definedName name="AdministratieveGegevens_fldLocatieWerkenNaam">aanvraag!$Q$101</definedName>
    <definedName name="AdministratieveGegevens_fldLocatieWerkenNr">aanvraag!$AM$103</definedName>
    <definedName name="AdministratieveGegevens_fldLocatieWerkenPostcode">aanvraag!$Q$105</definedName>
    <definedName name="AdministratieveGegevens_fldOnderwijsinstellingGemeente">aanvraag!$V$86</definedName>
    <definedName name="AdministratieveGegevens_fldOnderwijsinstellingNaam">aanvraag!$Q$82</definedName>
    <definedName name="AdministratieveGegevens_fldOnderwijsinstellingNr">aanvraag!$AM$84</definedName>
    <definedName name="AdministratieveGegevens_fldOnderwijsinstellingPostcode">aanvraag!$Q$86</definedName>
    <definedName name="AdministratieveGegevens_fldOnderwijsinstellingStraat">aanvraag!$Q$84</definedName>
    <definedName name="AdministratieveGegevens_fldSamenMetAndereVestiging">aanvraag!$AD$165</definedName>
    <definedName name="AdministratieveGegevens_fldSchoolbestuurGemeente">aanvraag!$V$76</definedName>
    <definedName name="AdministratieveGegevens_fldSchoolbestuurKBO">aanvraag!$Q$78:$T$78,aanvraag!$V$78:$X$78,aanvraag!$Z$78:$AB$78</definedName>
    <definedName name="AdministratieveGegevens_fldSchoolbestuurNaam">aanvraag!$Q$72</definedName>
    <definedName name="AdministratieveGegevens_fldSchoolbestuurNr">aanvraag!$AM$74</definedName>
    <definedName name="AdministratieveGegevens_fldSchoolbestuurPostcode">aanvraag!$Q$76</definedName>
    <definedName name="AdministratieveGegevens_fldSchoolbestuurStraat">aanvraag!$Q$74</definedName>
    <definedName name="AdministratieveGegevens_fldVestigingGemeente">aanvraag!$V$95</definedName>
    <definedName name="AdministratieveGegevens_fldVestigingInstellingsnummer">aanvraag!$Q$97</definedName>
    <definedName name="AdministratieveGegevens_fldVestigingNaam">aanvraag!$Q$91</definedName>
    <definedName name="AdministratieveGegevens_fldVestigingNr">aanvraag!$AM$93</definedName>
    <definedName name="AdministratieveGegevens_fldVestigingPostcode">aanvraag!$Q$95</definedName>
    <definedName name="AdministratieveGegevens_fldVestigingStraat">aanvraag!$Q$93</definedName>
    <definedName name="AdministratieveGegevens_fldVestigingWerkenAfdeling">aanvraag!$Q$111</definedName>
    <definedName name="AdministratieveGegevens_fldVestigingWerkenNr">aanvraag!$Q$115</definedName>
    <definedName name="AdministratieveGegevens_fldVestigingWerkenOppervlakteARE">aanvraag!$Z$117</definedName>
    <definedName name="AdministratieveGegevens_fldVestigingWerkenOppervlakteCA">aanvraag!$AI$117</definedName>
    <definedName name="AdministratieveGegevens_fldVestigingWerkenOppervlakteHA">aanvraag!$Q$117</definedName>
    <definedName name="AdministratieveGegevens_fldVestigingWerkenSectie">aanvraag!$Q$113</definedName>
    <definedName name="BerekeningBestaandBrutoOppervlakte_fldGebouwAfgebrokenOfOntrokkenBouwjaarGebouw1">aanvraag!$P$419</definedName>
    <definedName name="BerekeningBestaandBrutoOppervlakte_fldGebouwAfgebrokenOfOntrokkenBouwjaarGebouw2">aanvraag!$P$421</definedName>
    <definedName name="BerekeningBestaandBrutoOppervlakte_fldGebouwAfgebrokenOfOntrokkenBrutoOppM2Gebouw1">aanvraag!$G$419</definedName>
    <definedName name="BerekeningBestaandBrutoOppervlakte_fldGebouwAfgebrokenOfOntrokkenBrutoOppM2Gebouw2">aanvraag!$G$421</definedName>
    <definedName name="BerekeningBestaandBrutoOppervlakte_fldGebouwcode1">aanvraag!$B$402</definedName>
    <definedName name="BerekeningBestaandBrutoOppervlakte_fldGebouwcode2">aanvraag!$B$404</definedName>
    <definedName name="BerekeningBestaandBrutoOppervlakte_fldGebouwcode3">aanvraag!$B$406</definedName>
    <definedName name="BerekeningBestaandBrutoOppervlakte_fldGebouwcode4">aanvraag!$B$408</definedName>
    <definedName name="BerekeningBestaandBrutoOppervlakte_fldGebouwcode5">aanvraag!$B$410</definedName>
    <definedName name="BerekeningBestaandBrutoOppervlakte_fldGebouwcodeAfbraak1">aanvraag!$B$419</definedName>
    <definedName name="BerekeningBestaandBrutoOppervlakte_fldGebouwcodeAfbraak2">aanvraag!$B$421</definedName>
    <definedName name="BerekeningBestaandBrutoOppervlakte_fldGenormeerdeOmgevingBehoudenBrutoOppM2Fietsenberging">aanvraag!$Q$443</definedName>
    <definedName name="BerekeningBestaandBrutoOppervlakte_fldGenormeerdeOmgevingBehoudenBrutoOppM2OpenEnOverdekteSpeelplaats">aanvraag!$Q$445</definedName>
    <definedName name="BerekeningBestaandBrutoOppervlakte_fldGenormeerdeOmgevingBehoudenBrutoOppM2OverdekteSpeelplaats">aanvraag!$Q$441</definedName>
    <definedName name="BerekeningBestaandBrutoOppervlakte_fldGenormeerdeOmgevingBehoudenBrutoOppM2ParkeerEnManoeuvreerruimte">aanvraag!$Q$447</definedName>
    <definedName name="BerekeningBestaandBrutoOppervlakte_fldSchoolgebouwenBouwjaarGebouw1">aanvraag!$S$402</definedName>
    <definedName name="BerekeningBestaandBrutoOppervlakte_fldSchoolgebouwenBouwjaarGebouw2">aanvraag!$S$404</definedName>
    <definedName name="BerekeningBestaandBrutoOppervlakte_fldSchoolgebouwenBouwjaarGebouw3">aanvraag!$S$406</definedName>
    <definedName name="BerekeningBestaandBrutoOppervlakte_fldSchoolgebouwenBouwjaarGebouw4">aanvraag!$S$408</definedName>
    <definedName name="BerekeningBestaandBrutoOppervlakte_fldSchoolgebouwenBouwjaarGebouw5">aanvraag!$S$410</definedName>
    <definedName name="BerekeningBestaandBrutoOppervlakte_fldSchoolgebouwenBrutoOppM2Gebouw1">aanvraag!$I$402</definedName>
    <definedName name="BerekeningBestaandBrutoOppervlakte_fldSchoolgebouwenBrutoOppM2Gebouw2">aanvraag!$I$404</definedName>
    <definedName name="BerekeningBestaandBrutoOppervlakte_fldSchoolgebouwenBrutoOppM2Gebouw3">aanvraag!$I$406</definedName>
    <definedName name="BerekeningBestaandBrutoOppervlakte_fldSchoolgebouwenBrutoOppM2Gebouw4">aanvraag!$I$408</definedName>
    <definedName name="BerekeningBestaandBrutoOppervlakte_fldSchoolgebouwenBrutoOppM2Gebouw5">aanvraag!$I$410</definedName>
    <definedName name="BerekeningBestaandBrutoOppervlakte_fldTechnischeLokalenBrutoOppM2AndereLokalen">aanvraag!$Q$437</definedName>
    <definedName name="BerekeningBestaandBrutoOppervlakte_fldTechnischeLokalenBrutoOppM2Hoogspanningscabine">aanvraag!$Q$431</definedName>
    <definedName name="BerekeningBestaandBrutoOppervlakte_fldTechnischeLokalenBrutoOppM2Machinekamer">aanvraag!$Q$433</definedName>
    <definedName name="BerekeningBestaandBrutoOppervlakte_fldTechnischeLokalenBrutoOppM2OpslagplaatsBrandstof">aanvraag!$Q$435</definedName>
    <definedName name="BerekeningBestaandBrutoOppervlakte_fldTechnischeLokalenBrutoOppM2Stookplaats1">aanvraag!$Q$427</definedName>
    <definedName name="BerekeningBestaandBrutoOppervlakte_fldTechnischeLokalenBrutoOppM2Stookplaats2">aanvraag!$Q$429</definedName>
    <definedName name="BerekeningFysischeNorm_fldAantalCursistenBeeldendeKunst">aanvraag!$Q$355</definedName>
    <definedName name="BerekeningFysischeNorm_fldAantalCursistenMuziekWoordkunstDans">aanvraag!$Q$352</definedName>
    <definedName name="BerekeningFysischeNorm_fldAantalFiets">aanvraag!$B$361</definedName>
    <definedName name="BerekeningFysischeNorm_fldAantalPersoneelsledenHalveOpdracht">aanvraag!$B$365</definedName>
    <definedName name="BerekeningTotaleKostprijs_fldTotaleKostprijsAfbraakwerken">aanvraag!$R$508</definedName>
    <definedName name="BerekeningTotaleKostprijs_fldTotaleKostprijsEersteUitrustingLokalenLO">aanvraag!$R$531</definedName>
    <definedName name="BerekeningTotaleKostprijs_fldTotaleKostprijsEersteUitrustingOpenSpeelplaats">aanvraag!$R$535</definedName>
    <definedName name="BerekeningTotaleKostprijs_fldTotaleKostprijsEersteUitrustingOverdekteSpeelplaats">aanvraag!$R$533</definedName>
    <definedName name="BerekeningTotaleKostprijs_fldTotaleKostprijsEersteUitrustingSchoolgebouwen">aanvraag!$R$529</definedName>
    <definedName name="GegevensActualisatie_fldOmschrijvingDuurzaamheid">aanvraag!$B$329</definedName>
    <definedName name="GegevensActualisatie_fldOmschrijvingMultifunctionaliteit">aanvraag!$B$324</definedName>
    <definedName name="Ondertekening_fdlOndertekeningVoorEnAchternaam">aanvraag!$O$599</definedName>
    <definedName name="Ondertekening_fldOndertekeningFunctie">aanvraag!$O$601</definedName>
    <definedName name="Ondertekening_fldOndertekeningHandtekening">aanvraag!$O$593</definedName>
    <definedName name="Ondertekening_fldOndertekeningsDatum">aanvraag!$Q$591:$R$591,aanvraag!$W$591:$X$591,aanvraag!$AB$591:$AE$591</definedName>
    <definedName name="Ontvangstdatum_fldOntvangstdatum">aanvraag!$AI$10</definedName>
    <definedName name="OppervlakteNieuwbouwEnKostprijs_fldNieuwbouwBrutoOppM2Schoolgebouwen">aanvraag!$Q$458</definedName>
    <definedName name="OppervlakteNieuwbouwEnKostprijs_fldNieuwbouwBrutoOppM2TechnischeLokalen">aanvraag!$Q$460</definedName>
    <definedName name="OppervlakteNieuwbouwEnKostprijs_fldNieuwbouwGenormeerdeOmgevingBrutoOppM2Fietsenberging">aanvraag!$Q$466</definedName>
    <definedName name="OppervlakteNieuwbouwEnKostprijs_fldNieuwbouwGenormeerdeOmgevingBrutoOppM2ParkeerEnManoeuvreerruimte">aanvraag!$Q$468</definedName>
    <definedName name="OppervlakteNieuwbouwEnKostprijs_fldNieuwbouwGenormeerdeOmgevingKostprijsFietsenberging">aanvraag!$Z$466</definedName>
    <definedName name="OppervlakteNieuwbouwEnKostprijs_fldNieuwbouwGenormeerdeOmgevingKostprijsParkeerEnManoeuvreerruimte">aanvraag!$Z$468</definedName>
    <definedName name="OppervlakteNieuwbouwEnKostprijs_fldNieuwbouwKostprijsSchoolgebouwen">aanvraag!$Z$458</definedName>
    <definedName name="OppervlakteNieuwbouwEnKostprijs_fldNieuwbouwKostprijsTechnischeLokalen">aanvraag!$Z$460</definedName>
    <definedName name="OppervlakteNieuwbouwEnKostprijs_fldNieuwbouwNietGenormeerdeOmgevingKostprijs">aanvraag!$B$477</definedName>
    <definedName name="OppervlakteVerbouwingswerkenEnKostprijs_fldVerbouwingswerkenBrutoOppM2Schoolgebouwen">aanvraag!$Q$488</definedName>
    <definedName name="OppervlakteVerbouwingswerkenEnKostprijs_fldVerbouwingswerkenBrutoOppM2TechnischeLokalen">aanvraag!$Q$490</definedName>
    <definedName name="OppervlakteVerbouwingswerkenEnKostprijs_fldVerbouwingswerkenGenormeerdeOmgevingswerkenBrutoOppM2Fietsenberging">aanvraag!$Q$496</definedName>
    <definedName name="OppervlakteVerbouwingswerkenEnKostprijs_fldVerbouwingswerkenGenormeerdeOmgevingswerkenBrutoOppM2ParkeerEnManoeuvreerruimte">aanvraag!$Q$498</definedName>
    <definedName name="OppervlakteVerbouwingswerkenEnKostprijs_fldVerbouwingswerkenGenormeerdeOmgevingswerkenKostprijsFietsenberging">aanvraag!$Z$496</definedName>
    <definedName name="OppervlakteVerbouwingswerkenEnKostprijs_fldVerbouwingswerkenGenormeerdeOmgevingswerkenKostprijsParkeerEnManoeuvreerruimte">aanvraag!$Z$498</definedName>
    <definedName name="OppervlakteVerbouwingswerkenEnKostprijs_fldVerbouwingswerkenKostprijsSchoolgebouwen">aanvraag!$Z$488</definedName>
    <definedName name="OppervlakteVerbouwingswerkenEnKostprijs_fldVerbouwingswerkenKostprijsTechnischeLokalen">aanvraag!$Z$490</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75" i="1" l="1"/>
  <c r="AJ488" i="1"/>
  <c r="AI458" i="1"/>
  <c r="W557" i="1"/>
  <c r="P557" i="1"/>
  <c r="AD557" i="1"/>
  <c r="W555" i="1"/>
  <c r="P555" i="1"/>
  <c r="W553" i="1"/>
  <c r="P553" i="1"/>
  <c r="W551" i="1"/>
  <c r="R527" i="1"/>
  <c r="R522" i="1"/>
  <c r="R519" i="1"/>
  <c r="R516" i="1"/>
  <c r="R511" i="1"/>
  <c r="Z490" i="1"/>
  <c r="AJ490" i="1"/>
  <c r="Z460" i="1"/>
  <c r="AI460" i="1"/>
  <c r="X421" i="1"/>
  <c r="X419" i="1"/>
  <c r="AF410" i="1"/>
  <c r="AF408" i="1"/>
  <c r="AF406" i="1"/>
  <c r="AF404" i="1"/>
  <c r="AF402" i="1"/>
  <c r="Q385" i="1"/>
  <c r="AK557" i="1"/>
  <c r="Q383" i="1"/>
  <c r="AK555" i="1"/>
  <c r="Q377" i="1"/>
  <c r="Q357" i="1"/>
  <c r="AD555" i="1"/>
  <c r="Q379" i="1"/>
  <c r="AK551" i="1"/>
  <c r="AD553" i="1"/>
  <c r="R537" i="1"/>
  <c r="Z524" i="1"/>
  <c r="AK423" i="1"/>
  <c r="P551" i="1"/>
  <c r="AD551" i="1"/>
  <c r="Z513" i="1"/>
</calcChain>
</file>

<file path=xl/sharedStrings.xml><?xml version="1.0" encoding="utf-8"?>
<sst xmlns="http://schemas.openxmlformats.org/spreadsheetml/2006/main" count="381" uniqueCount="249">
  <si>
    <t xml:space="preserve"> </t>
  </si>
  <si>
    <t>Subsidieaanvraag voor een infrastructuurproject in het deeltijds kunstonderwijs</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</si>
  <si>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</si>
  <si>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</si>
  <si>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</si>
  <si>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</si>
  <si>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</si>
  <si>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</si>
  <si>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</si>
  <si>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</si>
  <si>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</si>
  <si>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</si>
  <si>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</si>
  <si>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een infrastructuurproject in het deeltijds kunstonderwijs.</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</si>
  <si>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</si>
  <si>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</si>
  <si>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</si>
  <si>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</si>
  <si>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</si>
  <si>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</si>
  <si>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</si>
  <si>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</si>
  <si>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</si>
  <si>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</si>
  <si>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</si>
  <si>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</si>
  <si>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</si>
  <si>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</si>
  <si>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</si>
  <si>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</si>
  <si>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</si>
  <si>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</si>
  <si>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</si>
  <si>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</si>
  <si>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</si>
  <si>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</si>
  <si>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</si>
  <si>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</si>
  <si>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r>
      <t xml:space="preserve">werken na aankoop. </t>
    </r>
    <r>
      <rPr>
        <b/>
        <sz val="10"/>
        <rFont val="Calibri"/>
        <family val="2"/>
        <scheme val="minor"/>
      </rPr>
      <t>Vul</t>
    </r>
    <r>
      <rPr>
        <sz val="10"/>
        <rFont val="Calibri"/>
        <family val="2"/>
        <scheme val="minor"/>
      </rPr>
      <t xml:space="preserve"> </t>
    </r>
    <r>
      <rPr>
        <b/>
        <sz val="10"/>
        <rFont val="Calibri"/>
        <family val="2"/>
        <scheme val="minor"/>
      </rPr>
      <t>het dossiernummer in van het aankoopdossier.</t>
    </r>
  </si>
  <si>
    <t xml:space="preserve">Heeft deze aanvraag alleen betrekking op verbouwingswerken van minder dan 125.000 euro (geïndexeerd)? </t>
  </si>
  <si>
    <t>ja</t>
  </si>
  <si>
    <t>nee</t>
  </si>
  <si>
    <t>Dient u deze subsidieaanvraag in via Katholiek Onderwijs Vlaanderen?</t>
  </si>
  <si>
    <t>Staat u al op onze wachtlijst voor een subsidie voor hetzelfde infrastructuurproject?</t>
  </si>
  <si>
    <r>
      <t xml:space="preserve">ja. </t>
    </r>
    <r>
      <rPr>
        <b/>
        <sz val="10"/>
        <rFont val="Calibri"/>
        <family val="2"/>
        <scheme val="minor"/>
      </rPr>
      <t>Vul het dossiernummer of de dossiernummers in.</t>
    </r>
  </si>
  <si>
    <t>Vul de gegevens van de inrichtende macht in.</t>
  </si>
  <si>
    <t>naam</t>
  </si>
  <si>
    <t>straat en nummer</t>
  </si>
  <si>
    <t>postnummer en gemeente</t>
  </si>
  <si>
    <t>ondernemingsnummer</t>
  </si>
  <si>
    <t>Vul de gegevens van de onderwijsinstelling in.</t>
  </si>
  <si>
    <t>Vul de gegevens van de vestigingsplaats in.</t>
  </si>
  <si>
    <t>instellingsnummer</t>
  </si>
  <si>
    <t>Vul de administratieve gegevens in van de locatie waar de werken worden uitgevoerd.</t>
  </si>
  <si>
    <t>instellings- 
en vestigingsplaatsnummer</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</si>
  <si>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</si>
  <si>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</si>
  <si>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</si>
  <si>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</si>
  <si>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</si>
  <si>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</si>
  <si>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</si>
  <si>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</si>
  <si>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</si>
  <si>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</si>
  <si>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</si>
  <si>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</si>
  <si>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 schoolbestuur of een andere inrichtende macht in?</t>
  </si>
  <si>
    <r>
      <t xml:space="preserve">ja. </t>
    </r>
    <r>
      <rPr>
        <i/>
        <sz val="10"/>
        <rFont val="Calibri"/>
        <family val="2"/>
        <scheme val="minor"/>
      </rPr>
      <t>Ga naar vraag 13.</t>
    </r>
  </si>
  <si>
    <r>
      <t xml:space="preserve">nee. </t>
    </r>
    <r>
      <rPr>
        <i/>
        <sz val="10"/>
        <rFont val="Calibri"/>
        <family val="2"/>
        <scheme val="minor"/>
      </rPr>
      <t>Ga naar vraag 14.</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</si>
  <si>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</si>
  <si>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</si>
  <si>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</si>
  <si>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</si>
  <si>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</si>
  <si>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</si>
  <si>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</si>
  <si>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</si>
  <si>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</si>
  <si>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</si>
  <si>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</si>
  <si>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</si>
  <si>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</si>
  <si>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Gegevens over de subsidievoorwaarden</t>
  </si>
  <si>
    <t>Voldoen uw instelling en de vestiging die het project zal gebruiken, aan de criteria van rationalisatie en programmatie?</t>
  </si>
  <si>
    <r>
      <t xml:space="preserve">nee. </t>
    </r>
    <r>
      <rPr>
        <i/>
        <sz val="10"/>
        <rFont val="Calibri"/>
        <family val="2"/>
        <scheme val="minor"/>
      </rPr>
      <t>U komt niet in aanmerking voor een subsidie.</t>
    </r>
  </si>
  <si>
    <t>Kruis aan in welke hoedanigheid u deze subsidieaanvraag indient.</t>
  </si>
  <si>
    <t>Voeg bij dit formulier een bewijs van zakelijk recht of een bewijs van eigendom als u dat nog niet eerder aan 
AGION hebt bezorgd.</t>
  </si>
  <si>
    <t>eigenaar van de gebouwen waar de werken zullen plaatsvinden</t>
  </si>
  <si>
    <t>houder van een zakelijk recht</t>
  </si>
  <si>
    <t>houder van de optie op een zakelijk recht</t>
  </si>
  <si>
    <t>Valt u onder het toepassingsgebied van het decreet open scholen?</t>
  </si>
  <si>
    <t>https://www.agion.be/decreet-over-open-scholen</t>
  </si>
  <si>
    <t>vindt u meer informatie over het toepassingsgebied van het</t>
  </si>
  <si>
    <t xml:space="preserve">       </t>
  </si>
  <si>
    <t>decreet open scholen.</t>
  </si>
  <si>
    <r>
      <rPr>
        <sz val="10"/>
        <color rgb="FF000000"/>
        <rFont val="Calibri"/>
        <scheme val="minor"/>
      </rPr>
      <t>ja.</t>
    </r>
    <r>
      <rPr>
        <b/>
        <sz val="10"/>
        <color rgb="FF000000"/>
        <rFont val="Calibri"/>
        <scheme val="minor"/>
      </rPr>
      <t xml:space="preserve"> Verklaar u akkoord met de onderstaande voorwaarden door de hokjes aan te kruisen.</t>
    </r>
  </si>
  <si>
    <t>Ik engageer mij om delen van de schoolinfrastructuur, waarvoor ik een reguliere subsidieaanvraag indien, open te stellen voor gebruik door derden volgens de bepalingen in het decreet open scholen. Het engagement betreft de openstelling van de delen van de schoolinfrastructuur die zich in alle redelijkheid lenen tot openstelling na de schooluren.
Uiterlijk bij de actualisatie van de subsidieaanvraag bezorg ik een afdoende onderbouwde motivering over de openstelling, zoals bepaald in het decreet.</t>
  </si>
  <si>
    <t xml:space="preserve">Ik ben ervan op de hoogte dat AGION mijn subsidieaanvraag bij actualisatie niet ontvankelijk zal verklaren en niet zal goedkeuren als ik geen afdoende onderbouwde motivering bezorg en mijn aanvraag niet voldoet aan het decreet open scholen. </t>
  </si>
  <si>
    <t>Aard van de aanvraag</t>
  </si>
  <si>
    <t>Kruis de aard van de aanvraag aan.</t>
  </si>
  <si>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r>
      <rPr>
        <i/>
        <sz val="10"/>
        <rFont val="Calibri"/>
        <family val="2"/>
        <scheme val="minor"/>
      </rPr>
      <t>.</t>
    </r>
  </si>
  <si>
    <t>nieuwbouw</t>
  </si>
  <si>
    <t>verbouwingswerken</t>
  </si>
  <si>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</si>
  <si>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</si>
  <si>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</si>
  <si>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werkplaatsen</t>
  </si>
  <si>
    <t>polyvalente zaal en/of refter</t>
  </si>
  <si>
    <t>administratie en/of ondersteuning</t>
  </si>
  <si>
    <t>sanitair</t>
  </si>
  <si>
    <t>andere ruimte:</t>
  </si>
  <si>
    <t>Omschrijf de geplande werken.</t>
  </si>
  <si>
    <t>Motiveer de geplande werken.</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</si>
  <si>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</si>
  <si>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</si>
  <si>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</si>
  <si>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</si>
  <si>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</si>
  <si>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t>Komen de bovenvermelde werken in aanmerking voor een schadeloosstelling van de verzekering?</t>
  </si>
  <si>
    <r>
      <t xml:space="preserve">ja. </t>
    </r>
    <r>
      <rPr>
        <b/>
        <sz val="10"/>
        <rFont val="Calibri"/>
        <family val="2"/>
        <scheme val="minor"/>
      </rPr>
      <t>Hoeveel bedraagt die schadeloosstelling?</t>
    </r>
  </si>
  <si>
    <t>euro</t>
  </si>
  <si>
    <t>Voeg bij dit formulier een attest van de verzekering.</t>
  </si>
  <si>
    <t>Maakt deze aanvraag deel uit van een project in samenwerking met andere overheden of publieke actoren?</t>
  </si>
  <si>
    <r>
      <t xml:space="preserve">ja. </t>
    </r>
    <r>
      <rPr>
        <i/>
        <sz val="10"/>
        <rFont val="Calibri"/>
        <family val="2"/>
        <scheme val="minor"/>
      </rPr>
      <t>Ga naar vraag 29.</t>
    </r>
    <r>
      <rPr>
        <sz val="10"/>
        <rFont val="Calibri"/>
        <family val="2"/>
        <scheme val="minor"/>
      </rPr>
      <t xml:space="preserve"> </t>
    </r>
    <r>
      <rPr>
        <i/>
        <sz val="10"/>
        <rFont val="Calibri"/>
        <family val="2"/>
        <scheme val="minor"/>
      </rPr>
      <t>Voeg bij dit formulier een beschrijving van de samenwerkingsvoorwaarden.</t>
    </r>
  </si>
  <si>
    <r>
      <t xml:space="preserve">nee. </t>
    </r>
    <r>
      <rPr>
        <i/>
        <sz val="10"/>
        <rFont val="Calibri"/>
        <family val="2"/>
        <scheme val="minor"/>
      </rPr>
      <t>Ga naar vraag 30.</t>
    </r>
  </si>
  <si>
    <t>Welke andere overheden of publieke actoren kennen subsidies toe aan het project?</t>
  </si>
  <si>
    <t>agentschap Onroerend Erfgoed</t>
  </si>
  <si>
    <t>VIPA</t>
  </si>
  <si>
    <t>VGC</t>
  </si>
  <si>
    <t>OVAM</t>
  </si>
  <si>
    <t>andere instantie:</t>
  </si>
  <si>
    <t>Worden er voor deze vestigingsplaats bijkomend plaatsen gecreëerd via dit infrastructuurproject, ten opzichte van het aantal cursisten dat momenteel op deze vestigingsplaats is ingeschreven?</t>
  </si>
  <si>
    <r>
      <t xml:space="preserve">ja. </t>
    </r>
    <r>
      <rPr>
        <i/>
        <sz val="10"/>
        <rFont val="Calibri"/>
        <family val="2"/>
        <scheme val="minor"/>
      </rPr>
      <t>Ga naar vraag 31.</t>
    </r>
  </si>
  <si>
    <r>
      <t xml:space="preserve">nee. </t>
    </r>
    <r>
      <rPr>
        <i/>
        <sz val="10"/>
        <rFont val="Calibri"/>
        <family val="2"/>
        <scheme val="minor"/>
      </rPr>
      <t>Ga naar vraag 32.</t>
    </r>
  </si>
  <si>
    <t>Vul het aantal bijkomende plaatsen in dat wordt gecreëerd via dit infrastructuurproject.</t>
  </si>
  <si>
    <t>bijkomende plaatsen</t>
  </si>
  <si>
    <t>Hoeveel cursisten zullen de nieuwe of vernieuwde infrastructuur gebruiken?</t>
  </si>
  <si>
    <t xml:space="preserve">Bij een aanvraag voor omgevingswerken, een spoedprocedure of een verkorte procedure hoeft u deze vraag niet in te vullen. </t>
  </si>
  <si>
    <t>cursisten</t>
  </si>
  <si>
    <t xml:space="preserve">Gegevens bij de actualisatie van uw dossier </t>
  </si>
  <si>
    <t xml:space="preserve">U hoeft deze rubriek alleen in te vullen als AGION u heeft gevraagd om uw dossier te actualiseren. </t>
  </si>
  <si>
    <t>Omschrijf op welke manier het infrastructuurproject aandacht besteedt aan duurzaamheid.</t>
  </si>
  <si>
    <t>Kijk bijvoorbeeld naar energie-efficiëntie, duurzame installaties, comfort en beleving.</t>
  </si>
  <si>
    <t>Berekening van de fysische norm</t>
  </si>
  <si>
    <t>Bij verbouwingswerken met een geraamde kostprijs van minder dan 125.000 euro (exclusief btw) hoeft  u vraag 36, 37 en 38 niet in te vullen.</t>
  </si>
  <si>
    <t>Vul het huidige aantal cursisten in van de vestigingsplaats waar de werken worden uitgevoerd.</t>
  </si>
  <si>
    <t>Op www.agion.be vindt u welke tellingsdatum u moet gebruiken.</t>
  </si>
  <si>
    <t>aantal cursisten studierichting muziek, woordkunst of dans</t>
  </si>
  <si>
    <t>aantal cursisten studierichting beeldende kunst</t>
  </si>
  <si>
    <t>totaal aantal cursisten</t>
  </si>
  <si>
    <t>Vul het aantal cursisten en personeelsleden in dat met de fiets of bromfiets naar school komt.</t>
  </si>
  <si>
    <t>Vul het aantal personeelsleden in dat minstens een halve opdracht vervult.</t>
  </si>
  <si>
    <t>personeelsleden</t>
  </si>
  <si>
    <t>Berekening van de maximale bruto-oppervlakte</t>
  </si>
  <si>
    <t>Hieronder vindt u de berekening van de maximale bruto-oppervlakte van het schoolgebouw en de genormeerde omgevingswerken op basis van de gegevens die u hebt ingevuld bij vraag 35 tot en met 38.</t>
  </si>
  <si>
    <t>Toegelaten oppervlakte voor gebouwen deeltijds kunstonderwijs</t>
  </si>
  <si>
    <t>studierichting muziek, woordkunst of dans</t>
  </si>
  <si>
    <t>m²</t>
  </si>
  <si>
    <t>studierichting beeldende kunst</t>
  </si>
  <si>
    <t>totaal schoolgebouwen</t>
  </si>
  <si>
    <t>Toegelaten oppervlakte voor genormeerde omgevingswerken</t>
  </si>
  <si>
    <t>fietsenbergplaats</t>
  </si>
  <si>
    <t>parkeer- en manoeuvreerruimte</t>
  </si>
  <si>
    <t>Berekening van de bestaande bruto-oppervlakte</t>
  </si>
  <si>
    <t>Bij verbouwingswerken met een geraamde kostprijs van minder dan 125.000 euro (exclusief btw) hoeft  u vraag 41 tot en met 45 niet in te vullen.</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</si>
  <si>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</si>
  <si>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</si>
  <si>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</si>
  <si>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</si>
  <si>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</si>
  <si>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</si>
  <si>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</si>
  <si>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Vermeld ook het bouwjaar. Kruis bij elk gebouw aan of AGION in het verleden subsidies heeft verleend voor de 
aankoop ervan of voor werken eraan.</t>
    </r>
  </si>
  <si>
    <t>gebouw-
code</t>
  </si>
  <si>
    <t>gesubsidieerd door AGION</t>
  </si>
  <si>
    <t>Hier vindt u de bruto-oppervlakte van de schoolgebouwen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</si>
  <si>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</si>
  <si>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</si>
  <si>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</si>
  <si>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</si>
  <si>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</si>
  <si>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</si>
  <si>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</si>
  <si>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</si>
  <si>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overdekte speelplaats</t>
  </si>
  <si>
    <t>som open en overdekte speelplaats</t>
  </si>
  <si>
    <t>Oppervlakte en kostprijs van de nieuwbouw</t>
  </si>
  <si>
    <t>Vul de bruto-oppervlakte en de kostprijs, exclusief btw, in van de nieuwbouw.</t>
  </si>
  <si>
    <t>Voor de technische lokalen hoeft u geen aparte kostprijs in te vullen. Die wordt automatisch berekend op basis van de oppervlakte die u invult voor de technische lokalen.</t>
  </si>
  <si>
    <t xml:space="preserve">De huidige financiële norm (kostprijs per m²) vindt u op </t>
  </si>
  <si>
    <t>www.agion.be/tabel-financi%C3%ABle-norm</t>
  </si>
  <si>
    <t>.</t>
  </si>
  <si>
    <t>kostprijs</t>
  </si>
  <si>
    <t>kostprijs per m²
(indicatief)</t>
  </si>
  <si>
    <t>gebouwen deeltijds kunstonderwijs</t>
  </si>
  <si>
    <t>technische lokalen</t>
  </si>
  <si>
    <t>Vul de bruto-oppervlakte en de kostprijs, exclusief btw, in van de genormeerde omgevingswerken.</t>
  </si>
  <si>
    <t>Kostprijs van de niet-genormeerde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</si>
  <si>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</si>
  <si>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</si>
  <si>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</si>
  <si>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t>Vul de bruto-oppervlakte en de kostprijs, exclusief btw, in van de verbouwingswerken.</t>
  </si>
  <si>
    <t>Berekening van de totale kostprijs</t>
  </si>
  <si>
    <t>Vul de kostprijs van de afbraakwerken en de eerste uitrusting in.</t>
  </si>
  <si>
    <t>Alleen als u bij vraag 42 een bruto-oppervlakte hebt ingevuld voor een schoolgebouw dat volledig of gedeeltelijk afgebroken zal worden, vult u de kostprijs van de afbraakwerken in.
Op basis van de gegevens die u hebt ingevuld bij vraag 46 tot en met 50 en de kostprijs van de afbraakwerken en de eerste uitrusting die u invult, zal de totale kostprijs van uw  project automatisch berekend worden.</t>
  </si>
  <si>
    <t>afbraakwerken</t>
  </si>
  <si>
    <t>nieuwbouw gebouwen deeltijds kunstonderwijs</t>
  </si>
  <si>
    <t>waarvan nieuwbouw technische lokalen</t>
  </si>
  <si>
    <t>nieuwbouw genormeerde omgevingswerken</t>
  </si>
  <si>
    <t xml:space="preserve"> niet-genormeerde omgevingswerken</t>
  </si>
  <si>
    <t>verbouwing gebouwen deeltijds kunstonderwijs</t>
  </si>
  <si>
    <t>waarvan verbouwing technische lokalen</t>
  </si>
  <si>
    <t>verbouwing genormeerde omgevingswerken</t>
  </si>
  <si>
    <t>eerste uitrusting schoolgebouwen</t>
  </si>
  <si>
    <t>eerste uitrusting lokalen lo</t>
  </si>
  <si>
    <t>eerste uitrusting overdekte speelplaats</t>
  </si>
  <si>
    <t>eerste uitrusting open speelplaats</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</si>
  <si>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</si>
  <si>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</si>
  <si>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</si>
  <si>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</si>
  <si>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</si>
  <si>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</si>
  <si>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</si>
  <si>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</si>
  <si>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Verzamel de bewijsstukken die u voor de beantwoording van vraag 19, 20, 27, 28 en 40 bij dit formulier moet voegen.</t>
  </si>
  <si>
    <t>Kruis alle bewijsstukken aan die u bij dit formulier voegt.</t>
  </si>
  <si>
    <t>Een inplantingsplan en overzichtsplan hoeft u alleen toe te voegen als u deze aanvraag indient via 
de standaardprocedure of de promotiebouwprocedure.</t>
  </si>
  <si>
    <t>De engagementsverklaring en de motivatie tot openstelling of onderbouwde vraag voor afwijking hoeft u alleen toe te voegen als deze aanvraag onder het toepassingsgebied van het decreet open scholen valt en uiterlijk bij de actualisatie van uw dossier.</t>
  </si>
  <si>
    <t>een bewijs van zakelijk recht</t>
  </si>
  <si>
    <t>het verzekeringsattest</t>
  </si>
  <si>
    <t>een beschrijving van de voorwaarden voor de samenwerking met andere overheden en publieke actoren</t>
  </si>
  <si>
    <t>een gedetailleerde berekening van de bestaande bruto-oppervlakte</t>
  </si>
  <si>
    <t>een inplantingsplan</t>
  </si>
  <si>
    <t>een overzichtsplan van de bestaande infrastructuur</t>
  </si>
  <si>
    <t>een engagementsverklaring en de motivatie tot openstelling van de schoolinfrastructuur</t>
  </si>
  <si>
    <t>een onderbouwde vraag voor afwijking tot openstelling van de schoolinfrastructuur</t>
  </si>
  <si>
    <t>Ondertekening</t>
  </si>
  <si>
    <t>Vul de onderstaande verklaring in. 
Ik bevestig dat alle gegevens in dit formulier naar waarheid ingevuld zijn. 
Ik ben mij bewust van de mogelijke gevolgen van een eventuele overschrijding van de financiële norm bij vraag 46 en 49 en van de fysische norm bij vraag 51.</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</si>
  <si>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</si>
  <si>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</si>
  <si>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</si>
  <si>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</si>
  <si>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</si>
  <si>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</si>
  <si>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</si>
  <si>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Bezorg zowel de Excelversie als een ingescande ondertekende versie.</t>
  </si>
  <si>
    <t>AGION-5715 - 240220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</si>
</sst>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numFmt numFmtId="165" formatCode="###\ ###\ ##0.00"/>
    <numFmt numFmtId="166" formatCode="###\ ##0"/>
    <numFmt numFmtId="167" formatCode="0000"/>
    <numFmt numFmtId="168" formatCode="d/mm/yyyy;@"/>
    <numFmt numFmtId="169" formatCode="###\ ###\ ###.00"/>
    <numFmt numFmtId="170" formatCode="###\ ##0.00"/>
  </numFmts>
  <fonts count="33"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name val="Courier New"/>
      <family val="3"/>
    </font>
    <font>
      <sz val="10"/>
      <color rgb="FFFF0000"/>
      <name val="Calibri"/>
      <family val="2"/>
      <scheme val="minor"/>
    </font>
    <font>
      <i/>
      <sz val="10"/>
      <color theme="1"/>
      <name val="Calibri"/>
      <family val="2"/>
      <scheme val="minor"/>
    </font>
    <font>
      <i/>
      <u/>
      <sz val="10"/>
      <color theme="4"/>
      <name val="Calibri"/>
      <family val="2"/>
      <scheme val="minor"/>
    </font>
    <font>
      <b/>
      <sz val="10"/>
      <color theme="1"/>
      <name val="Calibri"/>
      <family val="2"/>
      <scheme val="minor"/>
    </font>
    <font>
      <b/>
      <sz val="10"/>
      <color rgb="FFFF0000"/>
      <name val="Calibri"/>
      <family val="2"/>
      <scheme val="minor"/>
    </font>
    <font>
      <i/>
      <sz val="10"/>
      <color theme="10"/>
      <name val="Calibri"/>
      <family val="2"/>
      <scheme val="minor"/>
    </font>
    <font>
      <sz val="10"/>
      <color theme="1"/>
      <name val="Arial"/>
      <family val="2"/>
    </font>
    <font>
      <sz val="9"/>
      <color theme="1"/>
      <name val="Calibri"/>
      <family val="2"/>
      <scheme val="minor"/>
    </font>
    <font>
      <b/>
      <sz val="10"/>
      <color rgb="FF000000"/>
      <name val="Calibri"/>
      <family val="2"/>
      <scheme val="minor"/>
    </font>
    <font>
      <sz val="10"/>
      <color rgb="FF000000"/>
      <name val="Calibri"/>
      <family val="2"/>
      <scheme val="minor"/>
    </font>
    <font>
      <sz val="10"/>
      <color rgb="FF000000"/>
      <name val="Calibri"/>
      <scheme val="minor"/>
    </font>
    <font>
      <b/>
      <sz val="10"/>
      <color rgb="FF000000"/>
      <name val="Calibri"/>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3" fillId="0" borderId="1"/>
  </cellStyleXfs>
  <cellXfs count="330">
    <xf numFmtId="0" fontId="0" fillId="0" borderId="0" xfId="0"/>
    <xf numFmtId="0" fontId="4" fillId="0" borderId="0" xfId="0" applyFont="1" applyAlignment="1">
      <alignment vertical="top"/>
    </xf>
    <xf numFmtId="2" fontId="5" fillId="0" borderId="1" xfId="0" applyNumberFormat="1" applyFont="1" applyBorder="1" applyAlignment="1">
      <alignment vertical="center"/>
    </xf>
    <xf numFmtId="167" fontId="5" fillId="0" borderId="1" xfId="0" applyNumberFormat="1" applyFont="1" applyBorder="1" applyAlignment="1">
      <alignment vertical="center"/>
    </xf>
    <xf numFmtId="0" fontId="4" fillId="0" borderId="0" xfId="0" applyFont="1" applyAlignment="1">
      <alignment horizontal="left" vertical="center"/>
    </xf>
    <xf numFmtId="164" fontId="5" fillId="0" borderId="1" xfId="0" applyNumberFormat="1" applyFont="1" applyBorder="1" applyAlignment="1" applyProtection="1">
      <alignment vertical="center"/>
      <protection locked="0"/>
    </xf>
    <xf numFmtId="165" fontId="5" fillId="0" borderId="1" xfId="0" applyNumberFormat="1" applyFont="1" applyBorder="1" applyAlignment="1" applyProtection="1">
      <alignment vertical="center"/>
      <protection locked="0"/>
    </xf>
    <xf numFmtId="0" fontId="4" fillId="0" borderId="1" xfId="0" applyFont="1" applyBorder="1" applyAlignment="1">
      <alignment vertical="center" wrapText="1"/>
    </xf>
    <xf numFmtId="0" fontId="10" fillId="0" borderId="0" xfId="0" applyFont="1" applyAlignment="1">
      <alignment vertical="top"/>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top" wrapText="1"/>
    </xf>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left" vertical="center"/>
    </xf>
    <xf numFmtId="0" fontId="8" fillId="0" borderId="0" xfId="0" applyFont="1" applyAlignment="1">
      <alignment vertical="center"/>
    </xf>
    <xf numFmtId="0" fontId="5" fillId="0" borderId="1" xfId="0" applyFont="1" applyBorder="1" applyAlignment="1">
      <alignment vertical="center"/>
    </xf>
    <xf numFmtId="0" fontId="6" fillId="0" borderId="0" xfId="0" applyFont="1" applyAlignment="1">
      <alignment vertical="top" wrapText="1"/>
    </xf>
    <xf numFmtId="0" fontId="5" fillId="0" borderId="0" xfId="0" applyFont="1" applyAlignment="1">
      <alignment vertical="top"/>
    </xf>
    <xf numFmtId="166" fontId="5" fillId="0" borderId="1" xfId="0" applyNumberFormat="1" applyFont="1" applyBorder="1" applyAlignment="1" applyProtection="1">
      <alignment vertical="center"/>
      <protection locked="0"/>
    </xf>
    <xf numFmtId="0" fontId="10" fillId="0" borderId="0" xfId="0" applyFont="1" applyAlignment="1">
      <alignment vertical="center"/>
    </xf>
    <xf numFmtId="0" fontId="5" fillId="0" borderId="0" xfId="0" applyFont="1"/>
    <xf numFmtId="0" fontId="14" fillId="0" borderId="0" xfId="0" applyFont="1" applyAlignment="1">
      <alignment horizontal="center" vertical="top"/>
    </xf>
    <xf numFmtId="0" fontId="15" fillId="0" borderId="0" xfId="0" applyFont="1" applyAlignment="1">
      <alignment vertical="center" wrapText="1"/>
    </xf>
    <xf numFmtId="0" fontId="17" fillId="0" borderId="1" xfId="1" applyFont="1" applyBorder="1" applyAlignment="1">
      <alignment vertical="center"/>
    </xf>
    <xf numFmtId="0" fontId="17" fillId="0" borderId="1" xfId="1" applyFont="1" applyBorder="1" applyAlignment="1">
      <alignment horizontal="center" vertical="top"/>
    </xf>
    <xf numFmtId="0" fontId="6"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5" fillId="0" borderId="6" xfId="0" applyFont="1" applyBorder="1" applyAlignment="1">
      <alignment vertical="center"/>
    </xf>
    <xf numFmtId="0" fontId="5" fillId="0" borderId="1" xfId="0" applyFont="1" applyBorder="1" applyAlignment="1" applyProtection="1">
      <alignment horizontal="left" vertical="top" wrapText="1"/>
      <protection locked="0"/>
    </xf>
    <xf numFmtId="1" fontId="5" fillId="2"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4" fillId="0" borderId="0" xfId="0" applyFont="1" applyAlignment="1">
      <alignment horizontal="center" vertical="top"/>
    </xf>
    <xf numFmtId="0" fontId="4" fillId="0" borderId="1" xfId="2" applyFont="1" applyAlignment="1">
      <alignment vertical="top"/>
    </xf>
    <xf numFmtId="0" fontId="5" fillId="0" borderId="1" xfId="2" applyFont="1" applyAlignment="1">
      <alignment vertical="center"/>
    </xf>
    <xf numFmtId="0" fontId="5" fillId="0" borderId="1" xfId="2" applyFont="1" applyAlignment="1">
      <alignment horizontal="left" vertical="top"/>
    </xf>
    <xf numFmtId="0" fontId="5" fillId="0" borderId="1" xfId="2" applyFont="1" applyAlignment="1">
      <alignment horizontal="center" vertical="center"/>
    </xf>
    <xf numFmtId="1" fontId="5" fillId="0" borderId="1" xfId="2" applyNumberFormat="1" applyFont="1" applyAlignment="1" applyProtection="1">
      <alignment vertical="center"/>
      <protection locked="0"/>
    </xf>
    <xf numFmtId="0" fontId="7" fillId="0" borderId="0" xfId="0" applyFont="1" applyAlignment="1">
      <alignment vertical="center"/>
    </xf>
    <xf numFmtId="0" fontId="1" fillId="0" borderId="0" xfId="0" applyFont="1" applyAlignment="1">
      <alignment horizontal="left" vertical="top" wrapText="1"/>
    </xf>
    <xf numFmtId="0" fontId="9" fillId="0" borderId="1" xfId="0" applyFont="1" applyBorder="1" applyAlignment="1">
      <alignment vertical="center"/>
    </xf>
    <xf numFmtId="0" fontId="9" fillId="0" borderId="0" xfId="0" applyFont="1" applyAlignment="1">
      <alignment vertical="center"/>
    </xf>
    <xf numFmtId="0" fontId="21" fillId="0" borderId="1" xfId="0" applyFont="1" applyBorder="1" applyAlignment="1">
      <alignment vertical="center"/>
    </xf>
    <xf numFmtId="0" fontId="21" fillId="0" borderId="0" xfId="0" applyFont="1" applyAlignment="1">
      <alignment vertical="center"/>
    </xf>
    <xf numFmtId="0" fontId="4" fillId="0" borderId="1" xfId="0" applyFont="1" applyBorder="1" applyAlignment="1">
      <alignment vertical="top"/>
    </xf>
    <xf numFmtId="2" fontId="9" fillId="0" borderId="1" xfId="0" applyNumberFormat="1" applyFont="1" applyBorder="1" applyAlignment="1">
      <alignment vertical="center"/>
    </xf>
    <xf numFmtId="0" fontId="23" fillId="0" borderId="0" xfId="0" applyFont="1" applyAlignment="1">
      <alignment vertical="top" wrapText="1"/>
    </xf>
    <xf numFmtId="0" fontId="5" fillId="0" borderId="1" xfId="2" applyFont="1"/>
    <xf numFmtId="0" fontId="25" fillId="0" borderId="0" xfId="0" applyFont="1" applyAlignment="1">
      <alignment vertical="center"/>
    </xf>
    <xf numFmtId="165" fontId="5" fillId="0" borderId="1" xfId="0" applyNumberFormat="1" applyFont="1" applyBorder="1" applyAlignment="1">
      <alignment vertical="center"/>
    </xf>
    <xf numFmtId="0" fontId="19" fillId="0" borderId="0" xfId="1" applyFont="1" applyAlignment="1">
      <alignment vertical="center"/>
    </xf>
    <xf numFmtId="0" fontId="5" fillId="0" borderId="1" xfId="0" applyFont="1" applyBorder="1" applyAlignment="1">
      <alignment horizontal="right" vertical="center"/>
    </xf>
    <xf numFmtId="0" fontId="5" fillId="0" borderId="1" xfId="0" applyFont="1" applyBorder="1" applyAlignment="1">
      <alignment horizontal="center" vertical="center"/>
    </xf>
    <xf numFmtId="0" fontId="17" fillId="0" borderId="1" xfId="1" applyFont="1" applyBorder="1" applyAlignment="1">
      <alignment horizontal="center" vertical="center"/>
    </xf>
    <xf numFmtId="0" fontId="6" fillId="0" borderId="0" xfId="0" applyFont="1" applyAlignment="1">
      <alignment horizontal="center" vertical="center"/>
    </xf>
    <xf numFmtId="0" fontId="5" fillId="2" borderId="13" xfId="0" applyFont="1" applyFill="1" applyBorder="1" applyAlignment="1" applyProtection="1">
      <alignment horizontal="center" vertical="center"/>
      <protection locked="0"/>
    </xf>
    <xf numFmtId="0" fontId="5" fillId="0" borderId="1" xfId="0" applyFont="1" applyBorder="1" applyAlignment="1" applyProtection="1">
      <alignment horizontal="center" vertical="top" wrapText="1"/>
      <protection locked="0"/>
    </xf>
    <xf numFmtId="0" fontId="4" fillId="0" borderId="0" xfId="0" applyFont="1" applyAlignment="1">
      <alignment horizontal="center" vertical="center" wrapText="1"/>
    </xf>
    <xf numFmtId="166" fontId="5" fillId="0" borderId="1" xfId="0" applyNumberFormat="1" applyFont="1" applyBorder="1" applyAlignment="1" applyProtection="1">
      <alignment horizontal="center" vertical="center"/>
      <protection locked="0"/>
    </xf>
    <xf numFmtId="0" fontId="7" fillId="0" borderId="0" xfId="0" applyFont="1" applyAlignment="1">
      <alignment horizontal="center" vertical="center"/>
    </xf>
    <xf numFmtId="0" fontId="1" fillId="0" borderId="0" xfId="0" applyFont="1" applyAlignment="1">
      <alignment horizontal="center" vertical="top" wrapText="1"/>
    </xf>
    <xf numFmtId="0" fontId="5" fillId="0" borderId="0" xfId="0" applyFont="1" applyAlignment="1">
      <alignment horizontal="center" vertical="center" wrapText="1"/>
    </xf>
    <xf numFmtId="0" fontId="0" fillId="0" borderId="0" xfId="0" applyAlignment="1">
      <alignment horizontal="center"/>
    </xf>
    <xf numFmtId="0" fontId="5" fillId="0" borderId="1" xfId="0" applyFont="1" applyBorder="1" applyAlignment="1" applyProtection="1">
      <alignment horizontal="left" vertical="top"/>
      <protection locked="0"/>
    </xf>
    <xf numFmtId="0" fontId="5" fillId="2" borderId="13"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0" fillId="0" borderId="0" xfId="0" applyAlignment="1">
      <alignment horizontal="center" vertical="center"/>
    </xf>
    <xf numFmtId="0" fontId="5" fillId="3" borderId="13"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170" fontId="9" fillId="0" borderId="0" xfId="0" applyNumberFormat="1" applyFont="1" applyAlignment="1">
      <alignment horizontal="right" vertical="center"/>
    </xf>
    <xf numFmtId="0" fontId="9" fillId="0" borderId="0" xfId="0" applyFont="1" applyAlignment="1">
      <alignment horizontal="right" vertical="center"/>
    </xf>
    <xf numFmtId="0" fontId="5" fillId="0" borderId="1" xfId="2" applyFont="1" applyAlignment="1">
      <alignment horizontal="left" vertical="center"/>
    </xf>
    <xf numFmtId="0" fontId="4" fillId="0" borderId="1" xfId="2" applyFont="1" applyAlignment="1">
      <alignment vertical="top" wrapText="1"/>
    </xf>
    <xf numFmtId="0" fontId="5" fillId="0" borderId="1" xfId="2" applyFont="1" applyAlignment="1">
      <alignment vertical="top"/>
    </xf>
    <xf numFmtId="0" fontId="9" fillId="0" borderId="0" xfId="0" applyFont="1" applyAlignment="1">
      <alignment horizontal="center" vertical="center"/>
    </xf>
    <xf numFmtId="0" fontId="9" fillId="3" borderId="13" xfId="0" applyFont="1" applyFill="1" applyBorder="1" applyAlignment="1" applyProtection="1">
      <alignment horizontal="center" vertical="center"/>
      <protection locked="0"/>
    </xf>
    <xf numFmtId="164" fontId="9" fillId="0" borderId="1" xfId="0" applyNumberFormat="1" applyFont="1" applyBorder="1" applyAlignment="1" applyProtection="1">
      <alignment horizontal="right" vertical="center"/>
      <protection locked="0"/>
    </xf>
    <xf numFmtId="0" fontId="9" fillId="3" borderId="13" xfId="0" applyFont="1" applyFill="1" applyBorder="1" applyAlignment="1" applyProtection="1">
      <alignment vertical="center"/>
      <protection locked="0"/>
    </xf>
    <xf numFmtId="0" fontId="9" fillId="0" borderId="0" xfId="0" applyFont="1" applyAlignment="1">
      <alignment vertical="top"/>
    </xf>
    <xf numFmtId="0" fontId="9" fillId="0" borderId="1" xfId="0" applyFont="1" applyBorder="1" applyAlignment="1" applyProtection="1">
      <alignment vertical="top" wrapText="1"/>
      <protection locked="0"/>
    </xf>
    <xf numFmtId="0" fontId="9" fillId="0" borderId="1" xfId="0" applyFont="1" applyBorder="1" applyAlignment="1" applyProtection="1">
      <alignment vertical="top"/>
      <protection locked="0"/>
    </xf>
    <xf numFmtId="0" fontId="9" fillId="0" borderId="0" xfId="0" applyFont="1" applyAlignment="1">
      <alignment horizontal="left" vertical="center"/>
    </xf>
    <xf numFmtId="0" fontId="9" fillId="0" borderId="1" xfId="0" applyFont="1" applyBorder="1" applyAlignment="1">
      <alignment horizontal="center" vertical="center"/>
    </xf>
    <xf numFmtId="0" fontId="5" fillId="0" borderId="0" xfId="0" applyFont="1" applyAlignment="1" applyProtection="1">
      <alignment vertical="center"/>
      <protection hidden="1"/>
    </xf>
    <xf numFmtId="0" fontId="6" fillId="0" borderId="0" xfId="0" applyFont="1" applyAlignment="1">
      <alignment horizontal="justify" vertical="top" wrapText="1"/>
    </xf>
    <xf numFmtId="0" fontId="5" fillId="0" borderId="0" xfId="0" applyFont="1" applyAlignment="1">
      <alignment horizontal="justify" vertical="top" wrapText="1"/>
    </xf>
    <xf numFmtId="0" fontId="19" fillId="0" borderId="0" xfId="1" applyFont="1" applyAlignment="1">
      <alignment horizontal="justify" vertical="top" wrapText="1"/>
    </xf>
    <xf numFmtId="0" fontId="5" fillId="0" borderId="0" xfId="0" applyFont="1" applyAlignment="1">
      <alignment horizontal="left" vertical="top" wrapText="1"/>
    </xf>
    <xf numFmtId="0" fontId="29" fillId="0" borderId="0" xfId="0" applyFont="1"/>
    <xf numFmtId="0" fontId="30" fillId="0" borderId="0" xfId="0" applyFont="1"/>
    <xf numFmtId="0" fontId="29" fillId="0" borderId="0" xfId="0" applyFont="1" applyAlignment="1">
      <alignment horizontal="left"/>
    </xf>
    <xf numFmtId="0" fontId="30" fillId="0" borderId="0" xfId="0" applyFont="1" applyAlignment="1">
      <alignment vertical="center" wrapText="1"/>
    </xf>
    <xf numFmtId="0" fontId="30"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7" fillId="4" borderId="0" xfId="0" applyFont="1" applyFill="1" applyAlignment="1">
      <alignment vertical="center"/>
    </xf>
    <xf numFmtId="0" fontId="8" fillId="0" borderId="0" xfId="0" applyFont="1" applyAlignment="1">
      <alignment vertical="center"/>
    </xf>
    <xf numFmtId="0" fontId="19" fillId="0" borderId="0" xfId="1" applyFont="1" applyAlignment="1">
      <alignment vertical="center"/>
    </xf>
    <xf numFmtId="0" fontId="6" fillId="0" borderId="0" xfId="1" applyFont="1" applyAlignment="1">
      <alignment vertical="center" wrapText="1"/>
    </xf>
    <xf numFmtId="0" fontId="6" fillId="0" borderId="0" xfId="1" applyFont="1" applyAlignment="1">
      <alignment vertical="center"/>
    </xf>
    <xf numFmtId="0" fontId="6" fillId="0" borderId="0" xfId="0" applyFont="1" applyAlignment="1">
      <alignment vertical="center"/>
    </xf>
    <xf numFmtId="0" fontId="6" fillId="0" borderId="0" xfId="0" applyFont="1" applyAlignment="1">
      <alignment horizontal="justify" vertical="top" wrapText="1"/>
    </xf>
    <xf numFmtId="0" fontId="4" fillId="0" borderId="0" xfId="0" applyFont="1" applyAlignment="1">
      <alignment vertical="center" wrapText="1"/>
    </xf>
    <xf numFmtId="0" fontId="5" fillId="0" borderId="0" xfId="0" applyFont="1" applyAlignment="1">
      <alignment vertical="center" wrapText="1"/>
    </xf>
    <xf numFmtId="0" fontId="5" fillId="0" borderId="1" xfId="2" applyFont="1" applyAlignment="1">
      <alignment vertical="center"/>
    </xf>
    <xf numFmtId="0" fontId="5" fillId="0" borderId="1" xfId="2" applyFont="1" applyAlignment="1">
      <alignment horizontal="left" vertical="center"/>
    </xf>
    <xf numFmtId="0" fontId="4"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horizontal="right"/>
    </xf>
    <xf numFmtId="0" fontId="5" fillId="0" borderId="6" xfId="0" applyFont="1" applyBorder="1" applyAlignment="1">
      <alignment horizontal="right"/>
    </xf>
    <xf numFmtId="0" fontId="9" fillId="2" borderId="7" xfId="0" applyFont="1" applyFill="1" applyBorder="1" applyAlignment="1" applyProtection="1">
      <alignment vertical="top" wrapText="1"/>
      <protection locked="0"/>
    </xf>
    <xf numFmtId="0" fontId="27" fillId="0" borderId="8" xfId="0" applyFont="1" applyBorder="1" applyAlignment="1" applyProtection="1">
      <alignment vertical="top" wrapText="1"/>
      <protection locked="0"/>
    </xf>
    <xf numFmtId="0" fontId="27" fillId="0" borderId="9" xfId="0" applyFont="1" applyBorder="1" applyAlignment="1" applyProtection="1">
      <alignment vertical="top" wrapText="1"/>
      <protection locked="0"/>
    </xf>
    <xf numFmtId="0" fontId="27" fillId="0" borderId="5" xfId="0" applyFont="1" applyBorder="1" applyAlignment="1" applyProtection="1">
      <alignment vertical="top" wrapText="1"/>
      <protection locked="0"/>
    </xf>
    <xf numFmtId="0" fontId="27" fillId="0" borderId="0" xfId="0" applyFont="1" applyAlignment="1" applyProtection="1">
      <alignment vertical="top" wrapText="1"/>
      <protection locked="0"/>
    </xf>
    <xf numFmtId="0" fontId="27" fillId="0" borderId="6"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5" fillId="0" borderId="0" xfId="0" applyFont="1" applyAlignment="1">
      <alignment horizontal="right" vertical="center"/>
    </xf>
    <xf numFmtId="0" fontId="9" fillId="2" borderId="2" xfId="0" applyFont="1" applyFill="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4" xfId="0" applyFont="1" applyBorder="1" applyAlignment="1" applyProtection="1">
      <alignment vertical="center" wrapText="1"/>
      <protection locked="0"/>
    </xf>
    <xf numFmtId="0" fontId="5" fillId="0" borderId="1" xfId="0" applyFont="1" applyBorder="1" applyAlignment="1">
      <alignment horizontal="right" vertical="top" wrapText="1"/>
    </xf>
    <xf numFmtId="0" fontId="4" fillId="0" borderId="0" xfId="0" applyFont="1" applyAlignment="1">
      <alignment horizontal="left" vertical="center" wrapText="1"/>
    </xf>
    <xf numFmtId="164" fontId="5" fillId="0" borderId="2" xfId="0" applyNumberFormat="1" applyFont="1" applyBorder="1" applyAlignment="1" applyProtection="1">
      <alignment vertical="center"/>
      <protection hidden="1"/>
    </xf>
    <xf numFmtId="164" fontId="5" fillId="0" borderId="3" xfId="0" applyNumberFormat="1" applyFont="1" applyBorder="1" applyAlignment="1" applyProtection="1">
      <alignment vertical="center"/>
      <protection hidden="1"/>
    </xf>
    <xf numFmtId="164" fontId="5" fillId="0" borderId="4" xfId="0" applyNumberFormat="1" applyFont="1" applyBorder="1" applyAlignment="1" applyProtection="1">
      <alignment vertical="center"/>
      <protection hidden="1"/>
    </xf>
    <xf numFmtId="0" fontId="5" fillId="0" borderId="0" xfId="0" applyFont="1" applyAlignment="1">
      <alignment vertical="center"/>
    </xf>
    <xf numFmtId="0" fontId="5" fillId="0" borderId="1" xfId="0" applyFont="1" applyBorder="1" applyAlignment="1">
      <alignment vertical="center"/>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165" fontId="5" fillId="2" borderId="2" xfId="0" applyNumberFormat="1" applyFont="1" applyFill="1" applyBorder="1" applyAlignment="1" applyProtection="1">
      <alignment vertical="center"/>
      <protection locked="0"/>
    </xf>
    <xf numFmtId="165" fontId="5" fillId="2" borderId="3" xfId="0" applyNumberFormat="1" applyFont="1" applyFill="1" applyBorder="1" applyAlignment="1" applyProtection="1">
      <alignment vertical="center"/>
      <protection locked="0"/>
    </xf>
    <xf numFmtId="165" fontId="5" fillId="2" borderId="4" xfId="0" applyNumberFormat="1" applyFont="1" applyFill="1" applyBorder="1" applyAlignment="1" applyProtection="1">
      <alignment vertical="center"/>
      <protection locked="0"/>
    </xf>
    <xf numFmtId="0" fontId="7" fillId="4" borderId="0" xfId="0" applyFont="1" applyFill="1" applyAlignment="1">
      <alignment vertical="center" wrapText="1"/>
    </xf>
    <xf numFmtId="0" fontId="8" fillId="0" borderId="0" xfId="0" applyFont="1" applyAlignment="1">
      <alignment vertical="center" wrapText="1"/>
    </xf>
    <xf numFmtId="0" fontId="6" fillId="0" borderId="0" xfId="0" applyFont="1" applyAlignment="1">
      <alignment vertical="center" wrapText="1"/>
    </xf>
    <xf numFmtId="164" fontId="5" fillId="2" borderId="2" xfId="0" applyNumberFormat="1" applyFont="1" applyFill="1" applyBorder="1" applyAlignment="1" applyProtection="1">
      <alignment vertical="center"/>
      <protection locked="0"/>
    </xf>
    <xf numFmtId="164" fontId="5" fillId="2" borderId="3" xfId="0" applyNumberFormat="1" applyFont="1" applyFill="1" applyBorder="1" applyAlignment="1" applyProtection="1">
      <alignment vertical="center"/>
      <protection locked="0"/>
    </xf>
    <xf numFmtId="164" fontId="5" fillId="2" borderId="4" xfId="0" applyNumberFormat="1" applyFont="1" applyFill="1" applyBorder="1" applyAlignment="1" applyProtection="1">
      <alignment vertical="center"/>
      <protection locked="0"/>
    </xf>
    <xf numFmtId="0" fontId="6" fillId="0" borderId="0" xfId="0" applyFont="1" applyAlignment="1">
      <alignment horizontal="right" vertical="center" wrapText="1"/>
    </xf>
    <xf numFmtId="0" fontId="5" fillId="0" borderId="0" xfId="0" applyFont="1" applyAlignment="1">
      <alignment horizontal="justify" vertical="top" wrapText="1"/>
    </xf>
    <xf numFmtId="0" fontId="5" fillId="0" borderId="0" xfId="0" applyFont="1" applyAlignment="1">
      <alignment horizontal="justify" vertical="top"/>
    </xf>
    <xf numFmtId="0" fontId="6" fillId="0" borderId="0" xfId="0" applyFont="1" applyAlignment="1">
      <alignment vertical="top" wrapText="1"/>
    </xf>
    <xf numFmtId="0" fontId="17" fillId="0" borderId="0" xfId="1" applyFont="1" applyAlignment="1">
      <alignment horizontal="left" vertical="top" wrapText="1"/>
    </xf>
    <xf numFmtId="0" fontId="4" fillId="0" borderId="0" xfId="0" applyFont="1" applyAlignment="1">
      <alignment horizontal="left" vertical="center"/>
    </xf>
    <xf numFmtId="0" fontId="5" fillId="0" borderId="0" xfId="0" applyFont="1" applyAlignment="1">
      <alignment horizontal="left" vertical="center"/>
    </xf>
    <xf numFmtId="0" fontId="24" fillId="0" borderId="0" xfId="0" applyFont="1" applyAlignment="1">
      <alignment horizontal="left" vertical="center" wrapText="1"/>
    </xf>
    <xf numFmtId="4" fontId="9" fillId="0" borderId="2" xfId="0" applyNumberFormat="1" applyFont="1" applyBorder="1" applyAlignment="1" applyProtection="1">
      <alignment horizontal="right" vertical="center"/>
      <protection hidden="1"/>
    </xf>
    <xf numFmtId="4" fontId="9" fillId="0" borderId="3" xfId="0" applyNumberFormat="1" applyFont="1" applyBorder="1" applyAlignment="1" applyProtection="1">
      <alignment horizontal="right" vertical="center"/>
      <protection hidden="1"/>
    </xf>
    <xf numFmtId="4" fontId="9" fillId="0" borderId="4" xfId="0" applyNumberFormat="1" applyFont="1" applyBorder="1" applyAlignment="1" applyProtection="1">
      <alignment horizontal="right" vertical="center"/>
      <protection hidden="1"/>
    </xf>
    <xf numFmtId="165" fontId="5" fillId="2" borderId="2" xfId="2" applyNumberFormat="1" applyFont="1" applyFill="1" applyBorder="1" applyAlignment="1" applyProtection="1">
      <alignment vertical="center"/>
      <protection locked="0"/>
    </xf>
    <xf numFmtId="165" fontId="5" fillId="2" borderId="3" xfId="2" applyNumberFormat="1" applyFont="1" applyFill="1" applyBorder="1" applyAlignment="1" applyProtection="1">
      <alignment vertical="center"/>
      <protection locked="0"/>
    </xf>
    <xf numFmtId="165" fontId="5" fillId="2" borderId="4" xfId="2" applyNumberFormat="1" applyFont="1" applyFill="1" applyBorder="1" applyAlignment="1" applyProtection="1">
      <alignment vertical="center"/>
      <protection locked="0"/>
    </xf>
    <xf numFmtId="0" fontId="4" fillId="0" borderId="0" xfId="0" applyFont="1" applyAlignment="1">
      <alignment horizontal="center" vertical="center"/>
    </xf>
    <xf numFmtId="0" fontId="5" fillId="0" borderId="0" xfId="0" applyFont="1" applyAlignment="1">
      <alignment horizontal="center" vertical="center"/>
    </xf>
    <xf numFmtId="166" fontId="5" fillId="3" borderId="2" xfId="0" applyNumberFormat="1" applyFont="1" applyFill="1" applyBorder="1" applyAlignment="1" applyProtection="1">
      <alignment vertical="center"/>
      <protection locked="0"/>
    </xf>
    <xf numFmtId="166" fontId="5" fillId="3" borderId="3" xfId="0" applyNumberFormat="1" applyFont="1" applyFill="1" applyBorder="1" applyAlignment="1" applyProtection="1">
      <alignment vertical="center"/>
      <protection locked="0"/>
    </xf>
    <xf numFmtId="166" fontId="5" fillId="3" borderId="4" xfId="0" applyNumberFormat="1" applyFont="1" applyFill="1" applyBorder="1" applyAlignment="1" applyProtection="1">
      <alignment vertical="center"/>
      <protection locked="0"/>
    </xf>
    <xf numFmtId="170" fontId="9" fillId="3" borderId="2" xfId="0" applyNumberFormat="1" applyFont="1" applyFill="1" applyBorder="1" applyAlignment="1" applyProtection="1">
      <alignment horizontal="right" vertical="center"/>
      <protection locked="0"/>
    </xf>
    <xf numFmtId="170" fontId="9" fillId="3" borderId="3" xfId="0" applyNumberFormat="1" applyFont="1" applyFill="1" applyBorder="1" applyAlignment="1" applyProtection="1">
      <alignment horizontal="right" vertical="center"/>
      <protection locked="0"/>
    </xf>
    <xf numFmtId="170" fontId="9" fillId="3" borderId="4" xfId="0" applyNumberFormat="1" applyFont="1" applyFill="1" applyBorder="1" applyAlignment="1" applyProtection="1">
      <alignment horizontal="right" vertical="center"/>
      <protection locked="0"/>
    </xf>
    <xf numFmtId="0" fontId="9" fillId="0" borderId="5" xfId="0" applyFont="1" applyBorder="1" applyAlignment="1">
      <alignment horizontal="center" vertical="center"/>
    </xf>
    <xf numFmtId="0" fontId="9" fillId="0" borderId="0" xfId="0" applyFont="1" applyAlignment="1">
      <alignment horizontal="center" vertical="center"/>
    </xf>
    <xf numFmtId="170" fontId="9" fillId="0" borderId="2" xfId="0" applyNumberFormat="1" applyFont="1" applyBorder="1" applyAlignment="1" applyProtection="1">
      <alignment horizontal="right" vertical="center"/>
      <protection hidden="1"/>
    </xf>
    <xf numFmtId="170" fontId="9" fillId="0" borderId="3" xfId="0" applyNumberFormat="1" applyFont="1" applyBorder="1" applyAlignment="1" applyProtection="1">
      <alignment horizontal="right" vertical="center"/>
      <protection hidden="1"/>
    </xf>
    <xf numFmtId="170" fontId="9" fillId="0" borderId="4" xfId="0" applyNumberFormat="1" applyFont="1" applyBorder="1" applyAlignment="1" applyProtection="1">
      <alignment horizontal="right" vertical="center"/>
      <protection hidden="1"/>
    </xf>
    <xf numFmtId="0" fontId="7" fillId="4" borderId="0" xfId="0" applyFont="1" applyFill="1" applyAlignment="1">
      <alignment horizontal="left" vertical="center"/>
    </xf>
    <xf numFmtId="0" fontId="5" fillId="0" borderId="0" xfId="0" applyFont="1" applyAlignment="1">
      <alignment vertical="top" wrapText="1"/>
    </xf>
    <xf numFmtId="164" fontId="5" fillId="0" borderId="3" xfId="0" applyNumberFormat="1" applyFont="1" applyBorder="1" applyAlignment="1" applyProtection="1">
      <alignment vertical="center"/>
      <protection locked="0"/>
    </xf>
    <xf numFmtId="164" fontId="5" fillId="0" borderId="4" xfId="0" applyNumberFormat="1" applyFont="1" applyBorder="1" applyAlignment="1" applyProtection="1">
      <alignment vertical="center"/>
      <protection locked="0"/>
    </xf>
    <xf numFmtId="164" fontId="9" fillId="0" borderId="2" xfId="0" applyNumberFormat="1" applyFont="1" applyBorder="1" applyAlignment="1" applyProtection="1">
      <alignment vertical="center"/>
      <protection hidden="1"/>
    </xf>
    <xf numFmtId="164" fontId="9" fillId="0" borderId="3" xfId="0" applyNumberFormat="1" applyFont="1" applyBorder="1" applyAlignment="1" applyProtection="1">
      <alignment vertical="center"/>
      <protection hidden="1"/>
    </xf>
    <xf numFmtId="164" fontId="9" fillId="0" borderId="4" xfId="0" applyNumberFormat="1" applyFont="1" applyBorder="1" applyAlignment="1" applyProtection="1">
      <alignment vertical="center"/>
      <protection hidden="1"/>
    </xf>
    <xf numFmtId="0" fontId="9" fillId="0" borderId="1" xfId="0" applyFont="1" applyBorder="1" applyAlignment="1">
      <alignment vertical="center"/>
    </xf>
    <xf numFmtId="0" fontId="4" fillId="2" borderId="0" xfId="0" applyFont="1" applyFill="1" applyAlignment="1">
      <alignment vertical="center"/>
    </xf>
    <xf numFmtId="166" fontId="9" fillId="2" borderId="2" xfId="0" applyNumberFormat="1" applyFont="1" applyFill="1" applyBorder="1" applyAlignment="1" applyProtection="1">
      <alignment horizontal="center" vertical="center"/>
      <protection locked="0"/>
    </xf>
    <xf numFmtId="166" fontId="9" fillId="2" borderId="3" xfId="0" applyNumberFormat="1" applyFont="1" applyFill="1" applyBorder="1" applyAlignment="1" applyProtection="1">
      <alignment horizontal="center" vertical="center"/>
      <protection locked="0"/>
    </xf>
    <xf numFmtId="166" fontId="9" fillId="2" borderId="4" xfId="0" applyNumberFormat="1" applyFont="1" applyFill="1" applyBorder="1" applyAlignment="1" applyProtection="1">
      <alignment horizontal="center" vertical="center"/>
      <protection locked="0"/>
    </xf>
    <xf numFmtId="166" fontId="5" fillId="2" borderId="2" xfId="0" applyNumberFormat="1" applyFont="1" applyFill="1" applyBorder="1" applyAlignment="1" applyProtection="1">
      <alignment horizontal="center" vertical="center"/>
      <protection locked="0"/>
    </xf>
    <xf numFmtId="166" fontId="5" fillId="0" borderId="3" xfId="0" applyNumberFormat="1" applyFont="1" applyBorder="1" applyAlignment="1" applyProtection="1">
      <alignment horizontal="center" vertical="center"/>
      <protection locked="0"/>
    </xf>
    <xf numFmtId="166" fontId="5" fillId="0" borderId="4" xfId="0" applyNumberFormat="1" applyFont="1" applyBorder="1" applyAlignment="1" applyProtection="1">
      <alignment horizontal="center" vertical="center"/>
      <protection locked="0"/>
    </xf>
    <xf numFmtId="166" fontId="5" fillId="0" borderId="2" xfId="0" applyNumberFormat="1" applyFont="1" applyBorder="1" applyAlignment="1" applyProtection="1">
      <alignment horizontal="center" vertical="center"/>
      <protection hidden="1"/>
    </xf>
    <xf numFmtId="166" fontId="5" fillId="0" borderId="3" xfId="0" applyNumberFormat="1" applyFont="1" applyBorder="1" applyAlignment="1" applyProtection="1">
      <alignment horizontal="center" vertical="center"/>
      <protection hidden="1"/>
    </xf>
    <xf numFmtId="166" fontId="5" fillId="0" borderId="4" xfId="0" applyNumberFormat="1" applyFont="1" applyBorder="1" applyAlignment="1" applyProtection="1">
      <alignment horizontal="center" vertical="center"/>
      <protection hidden="1"/>
    </xf>
    <xf numFmtId="0" fontId="1" fillId="0" borderId="0" xfId="0" applyFont="1" applyAlignment="1">
      <alignment horizontal="left" vertical="top" wrapText="1"/>
    </xf>
    <xf numFmtId="0" fontId="2" fillId="0" borderId="0" xfId="0" applyFont="1" applyAlignment="1">
      <alignment horizontal="left" vertical="top" wrapText="1"/>
    </xf>
    <xf numFmtId="1" fontId="5" fillId="5" borderId="1" xfId="0" applyNumberFormat="1" applyFont="1" applyFill="1" applyBorder="1" applyAlignment="1" applyProtection="1">
      <alignment horizontal="left" vertical="top"/>
      <protection locked="0"/>
    </xf>
    <xf numFmtId="1" fontId="4" fillId="0" borderId="1" xfId="0" applyNumberFormat="1" applyFont="1" applyBorder="1" applyAlignment="1" applyProtection="1">
      <alignment horizontal="left" vertical="center"/>
      <protection locked="0"/>
    </xf>
    <xf numFmtId="1" fontId="6" fillId="0" borderId="1" xfId="0" applyNumberFormat="1" applyFont="1" applyBorder="1" applyAlignment="1" applyProtection="1">
      <alignment horizontal="left" vertical="center" wrapText="1"/>
      <protection locked="0"/>
    </xf>
    <xf numFmtId="1" fontId="5" fillId="0" borderId="1" xfId="0" applyNumberFormat="1" applyFont="1" applyBorder="1" applyAlignment="1" applyProtection="1">
      <alignment horizontal="left" vertical="center"/>
      <protection locked="0"/>
    </xf>
    <xf numFmtId="0" fontId="2" fillId="0" borderId="0" xfId="0" applyFont="1" applyAlignment="1">
      <alignment horizontal="left" vertical="center" wrapText="1"/>
    </xf>
    <xf numFmtId="0" fontId="20" fillId="0" borderId="0" xfId="0" applyFont="1" applyAlignment="1">
      <alignment horizontal="left" vertical="center"/>
    </xf>
    <xf numFmtId="0" fontId="9" fillId="0" borderId="0" xfId="0" applyFont="1" applyAlignment="1">
      <alignment horizontal="left" vertical="center"/>
    </xf>
    <xf numFmtId="0" fontId="9" fillId="3" borderId="2" xfId="0" applyFont="1" applyFill="1" applyBorder="1" applyAlignment="1" applyProtection="1">
      <alignment horizontal="left" vertical="top"/>
      <protection locked="0"/>
    </xf>
    <xf numFmtId="0" fontId="9" fillId="3" borderId="3" xfId="0" applyFont="1" applyFill="1" applyBorder="1" applyAlignment="1" applyProtection="1">
      <alignment horizontal="left" vertical="top"/>
      <protection locked="0"/>
    </xf>
    <xf numFmtId="0" fontId="9" fillId="3" borderId="4" xfId="0" applyFont="1" applyFill="1" applyBorder="1" applyAlignment="1" applyProtection="1">
      <alignment horizontal="left" vertical="top"/>
      <protection locked="0"/>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6" fillId="0" borderId="0" xfId="0" applyFont="1" applyAlignment="1">
      <alignment horizontal="left" vertical="center"/>
    </xf>
    <xf numFmtId="0" fontId="4" fillId="0" borderId="1" xfId="2" applyFont="1" applyAlignment="1">
      <alignment vertical="center"/>
    </xf>
    <xf numFmtId="0" fontId="5" fillId="0" borderId="6" xfId="0" applyFont="1" applyBorder="1" applyAlignment="1">
      <alignment vertical="center"/>
    </xf>
    <xf numFmtId="1" fontId="5" fillId="3" borderId="13" xfId="0" applyNumberFormat="1" applyFont="1" applyFill="1" applyBorder="1" applyAlignment="1" applyProtection="1">
      <alignment horizontal="center" vertical="center"/>
      <protection locked="0"/>
    </xf>
    <xf numFmtId="169" fontId="9" fillId="2" borderId="2" xfId="0" applyNumberFormat="1" applyFont="1" applyFill="1" applyBorder="1" applyAlignment="1" applyProtection="1">
      <alignment vertical="center"/>
      <protection locked="0"/>
    </xf>
    <xf numFmtId="169" fontId="9" fillId="2" borderId="3" xfId="0" applyNumberFormat="1" applyFont="1" applyFill="1" applyBorder="1" applyAlignment="1" applyProtection="1">
      <alignment vertical="center"/>
      <protection locked="0"/>
    </xf>
    <xf numFmtId="169" fontId="9" fillId="2" borderId="4" xfId="0" applyNumberFormat="1" applyFont="1" applyFill="1" applyBorder="1" applyAlignment="1" applyProtection="1">
      <alignment vertical="center"/>
      <protection locked="0"/>
    </xf>
    <xf numFmtId="0" fontId="4" fillId="0" borderId="0" xfId="0" applyFont="1" applyAlignment="1">
      <alignment vertical="top" wrapText="1"/>
    </xf>
    <xf numFmtId="1" fontId="9" fillId="3" borderId="13" xfId="0" applyNumberFormat="1" applyFont="1" applyFill="1" applyBorder="1" applyAlignment="1" applyProtection="1">
      <alignment horizontal="center" vertical="center"/>
      <protection locked="0"/>
    </xf>
    <xf numFmtId="1" fontId="5" fillId="2" borderId="2" xfId="2" applyNumberFormat="1" applyFont="1" applyFill="1" applyBorder="1" applyAlignment="1" applyProtection="1">
      <alignment horizontal="left" vertical="top"/>
      <protection locked="0"/>
    </xf>
    <xf numFmtId="1" fontId="5" fillId="2" borderId="3" xfId="2" applyNumberFormat="1" applyFont="1" applyFill="1" applyBorder="1" applyAlignment="1" applyProtection="1">
      <alignment horizontal="left" vertical="top"/>
      <protection locked="0"/>
    </xf>
    <xf numFmtId="1" fontId="5" fillId="2" borderId="4" xfId="2" applyNumberFormat="1" applyFont="1" applyFill="1" applyBorder="1" applyAlignment="1" applyProtection="1">
      <alignment horizontal="left" vertical="top"/>
      <protection locked="0"/>
    </xf>
    <xf numFmtId="0" fontId="9" fillId="3" borderId="2" xfId="0" applyFont="1" applyFill="1" applyBorder="1" applyAlignment="1" applyProtection="1">
      <alignment vertical="center" wrapText="1"/>
      <protection locked="0"/>
    </xf>
    <xf numFmtId="0" fontId="4" fillId="0" borderId="0" xfId="0" applyFont="1" applyAlignment="1">
      <alignment horizontal="right" vertical="top"/>
    </xf>
    <xf numFmtId="0" fontId="9" fillId="2" borderId="2" xfId="0" applyFont="1" applyFill="1" applyBorder="1" applyAlignment="1" applyProtection="1">
      <alignment horizontal="left" vertical="center" wrapText="1"/>
      <protection locked="0"/>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3" borderId="2" xfId="0" applyFont="1" applyFill="1" applyBorder="1" applyAlignment="1" applyProtection="1">
      <alignment horizontal="left" vertical="top" wrapText="1"/>
      <protection locked="0"/>
    </xf>
    <xf numFmtId="0" fontId="9" fillId="3" borderId="3" xfId="0" applyFont="1" applyFill="1" applyBorder="1" applyAlignment="1" applyProtection="1">
      <alignment horizontal="left" vertical="top" wrapText="1"/>
      <protection locked="0"/>
    </xf>
    <xf numFmtId="0" fontId="9" fillId="3" borderId="4" xfId="0" applyFont="1" applyFill="1" applyBorder="1" applyAlignment="1" applyProtection="1">
      <alignment horizontal="left" vertical="top" wrapText="1"/>
      <protection locked="0"/>
    </xf>
    <xf numFmtId="0" fontId="29" fillId="0" borderId="0" xfId="0" applyFont="1" applyAlignment="1">
      <alignment horizontal="left"/>
    </xf>
    <xf numFmtId="0" fontId="19" fillId="0" borderId="0" xfId="1" applyFont="1" applyAlignment="1">
      <alignment horizontal="left" vertical="top" wrapText="1"/>
    </xf>
    <xf numFmtId="0" fontId="31" fillId="0" borderId="0" xfId="0" applyFont="1" applyAlignment="1">
      <alignment horizontal="left" vertical="top" wrapText="1"/>
    </xf>
    <xf numFmtId="0" fontId="5" fillId="0" borderId="0" xfId="0" applyFont="1" applyAlignment="1">
      <alignment horizontal="left" vertical="top" wrapText="1"/>
    </xf>
    <xf numFmtId="0" fontId="30" fillId="0" borderId="0" xfId="0" applyFont="1" applyAlignment="1">
      <alignment horizontal="left" vertical="center" wrapText="1"/>
    </xf>
    <xf numFmtId="0" fontId="4" fillId="0" borderId="1" xfId="0" applyFont="1" applyBorder="1" applyAlignment="1">
      <alignment horizontal="left" vertical="center"/>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5" fillId="3" borderId="2" xfId="0" applyFont="1" applyFill="1" applyBorder="1" applyAlignment="1" applyProtection="1">
      <alignment horizontal="left" vertical="center" wrapText="1"/>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0" fontId="5" fillId="3" borderId="2" xfId="0" applyFont="1" applyFill="1" applyBorder="1" applyAlignment="1" applyProtection="1">
      <alignment horizontal="left" vertical="center"/>
      <protection locked="0"/>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1" fontId="9" fillId="2" borderId="2" xfId="0" applyNumberFormat="1" applyFont="1" applyFill="1" applyBorder="1" applyAlignment="1" applyProtection="1">
      <alignment horizontal="center" vertical="center"/>
      <protection locked="0"/>
    </xf>
    <xf numFmtId="1" fontId="9" fillId="2" borderId="3" xfId="0" applyNumberFormat="1" applyFont="1" applyFill="1" applyBorder="1" applyAlignment="1" applyProtection="1">
      <alignment horizontal="center" vertical="center"/>
      <protection locked="0"/>
    </xf>
    <xf numFmtId="1" fontId="9" fillId="2" borderId="4" xfId="0" applyNumberFormat="1" applyFont="1" applyFill="1" applyBorder="1" applyAlignment="1" applyProtection="1">
      <alignment horizontal="center" vertical="center"/>
      <protection locked="0"/>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167" fontId="5" fillId="0" borderId="1" xfId="0" applyNumberFormat="1" applyFont="1" applyBorder="1" applyAlignment="1" applyProtection="1">
      <alignment vertical="center"/>
      <protection locked="0"/>
    </xf>
    <xf numFmtId="0" fontId="4"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166" fontId="9" fillId="0" borderId="2" xfId="0" applyNumberFormat="1" applyFont="1" applyBorder="1" applyAlignment="1" applyProtection="1">
      <alignment vertical="center"/>
      <protection hidden="1"/>
    </xf>
    <xf numFmtId="166" fontId="9" fillId="0" borderId="3" xfId="0" applyNumberFormat="1" applyFont="1" applyBorder="1" applyAlignment="1" applyProtection="1">
      <alignment vertical="center"/>
      <protection hidden="1"/>
    </xf>
    <xf numFmtId="166" fontId="9" fillId="0" borderId="4" xfId="0" applyNumberFormat="1" applyFont="1" applyBorder="1" applyAlignment="1" applyProtection="1">
      <alignment vertical="center"/>
      <protection hidden="1"/>
    </xf>
    <xf numFmtId="0" fontId="9" fillId="0" borderId="5" xfId="0" applyFont="1" applyBorder="1" applyAlignment="1">
      <alignment vertical="center"/>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6" fillId="0" borderId="1" xfId="2" applyFont="1" applyAlignment="1">
      <alignment horizontal="left" vertical="top" wrapText="1"/>
    </xf>
    <xf numFmtId="0" fontId="4" fillId="0" borderId="0" xfId="0" applyFont="1" applyAlignment="1">
      <alignment horizontal="center" vertical="center" wrapText="1"/>
    </xf>
    <xf numFmtId="0" fontId="22" fillId="0" borderId="0" xfId="0" applyFont="1" applyAlignment="1">
      <alignment vertical="center"/>
    </xf>
    <xf numFmtId="0" fontId="5" fillId="0" borderId="1" xfId="0" applyFont="1" applyBorder="1" applyAlignment="1">
      <alignment horizontal="right" vertical="center"/>
    </xf>
    <xf numFmtId="0" fontId="5" fillId="2" borderId="2" xfId="0" applyFont="1" applyFill="1" applyBorder="1" applyAlignment="1" applyProtection="1">
      <alignment horizontal="lef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164" fontId="5" fillId="0" borderId="1" xfId="0" applyNumberFormat="1" applyFont="1" applyBorder="1" applyAlignment="1" applyProtection="1">
      <alignment horizontal="center" vertical="center"/>
      <protection locked="0"/>
    </xf>
    <xf numFmtId="0" fontId="5" fillId="0" borderId="0" xfId="0" applyFont="1" applyAlignment="1">
      <alignment vertical="top"/>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9" fillId="0" borderId="0" xfId="0" applyFont="1" applyAlignment="1">
      <alignment vertical="center"/>
    </xf>
    <xf numFmtId="0" fontId="5" fillId="2" borderId="2" xfId="0" applyFont="1" applyFill="1" applyBorder="1" applyAlignment="1" applyProtection="1">
      <alignment horizontal="left" vertical="center"/>
      <protection locked="0"/>
    </xf>
    <xf numFmtId="0" fontId="12" fillId="0" borderId="1" xfId="0" applyFont="1" applyBorder="1" applyAlignment="1">
      <alignment vertical="center" wrapText="1"/>
    </xf>
    <xf numFmtId="0" fontId="6" fillId="0" borderId="0" xfId="0" applyFont="1" applyAlignment="1">
      <alignment horizontal="justify" vertical="center" wrapText="1"/>
    </xf>
    <xf numFmtId="0" fontId="5" fillId="0" borderId="0" xfId="0" applyFont="1" applyAlignment="1">
      <alignment horizontal="justify" vertical="center" wrapText="1"/>
    </xf>
    <xf numFmtId="0" fontId="17" fillId="0" borderId="1" xfId="1" applyFont="1" applyBorder="1" applyAlignment="1">
      <alignment horizontal="center" vertical="top"/>
    </xf>
    <xf numFmtId="0" fontId="17" fillId="0" borderId="1" xfId="1" applyFont="1" applyBorder="1" applyAlignment="1">
      <alignment vertical="center"/>
    </xf>
    <xf numFmtId="0" fontId="19" fillId="0" borderId="0" xfId="1" applyFont="1" applyAlignment="1">
      <alignment horizontal="justify" vertical="top" wrapText="1"/>
    </xf>
    <xf numFmtId="0" fontId="18" fillId="0" borderId="0" xfId="0" applyFont="1" applyAlignment="1">
      <alignment horizontal="justify" vertical="center" wrapText="1"/>
    </xf>
    <xf numFmtId="0" fontId="4" fillId="0" borderId="0" xfId="0" applyFont="1" applyAlignment="1">
      <alignment horizontal="justify" vertical="center" wrapText="1"/>
    </xf>
    <xf numFmtId="0" fontId="6" fillId="0" borderId="0" xfId="0" applyFont="1" applyAlignment="1">
      <alignment horizontal="right" vertical="center"/>
    </xf>
    <xf numFmtId="168" fontId="9" fillId="0" borderId="7" xfId="0" applyNumberFormat="1" applyFont="1" applyBorder="1" applyAlignment="1" applyProtection="1">
      <alignment vertical="center"/>
      <protection locked="0"/>
    </xf>
    <xf numFmtId="168" fontId="9" fillId="0" borderId="8" xfId="0" applyNumberFormat="1" applyFont="1" applyBorder="1" applyAlignment="1" applyProtection="1">
      <alignment vertical="center"/>
      <protection locked="0"/>
    </xf>
    <xf numFmtId="168" fontId="9" fillId="0" borderId="9" xfId="0" applyNumberFormat="1" applyFont="1" applyBorder="1" applyAlignment="1" applyProtection="1">
      <alignment vertical="center"/>
      <protection locked="0"/>
    </xf>
    <xf numFmtId="168" fontId="9" fillId="0" borderId="10" xfId="0" applyNumberFormat="1" applyFont="1" applyBorder="1" applyAlignment="1" applyProtection="1">
      <alignment vertical="center"/>
      <protection locked="0"/>
    </xf>
    <xf numFmtId="168" fontId="9" fillId="0" borderId="11" xfId="0" applyNumberFormat="1" applyFont="1" applyBorder="1" applyAlignment="1" applyProtection="1">
      <alignment vertical="center"/>
      <protection locked="0"/>
    </xf>
    <xf numFmtId="168" fontId="9" fillId="0" borderId="12" xfId="0" applyNumberFormat="1" applyFont="1" applyBorder="1" applyAlignment="1" applyProtection="1">
      <alignment vertical="center"/>
      <protection locked="0"/>
    </xf>
    <xf numFmtId="0" fontId="13" fillId="0" borderId="0" xfId="0" applyFont="1" applyAlignment="1">
      <alignment horizontal="right" vertical="center"/>
    </xf>
    <xf numFmtId="0" fontId="18" fillId="0" borderId="0" xfId="0" applyFont="1" applyAlignment="1">
      <alignment horizontal="justify" vertical="center"/>
    </xf>
    <xf numFmtId="0" fontId="5" fillId="0" borderId="0" xfId="0" applyFont="1" applyAlignment="1">
      <alignment horizontal="justify" vertical="center"/>
    </xf>
    <xf numFmtId="0" fontId="16" fillId="0" borderId="0" xfId="0" applyFont="1" applyAlignment="1">
      <alignment vertical="center"/>
    </xf>
    <xf numFmtId="0" fontId="28" fillId="3" borderId="2"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0" fontId="28" fillId="3" borderId="4" xfId="0" applyFont="1" applyFill="1" applyBorder="1" applyAlignment="1" applyProtection="1">
      <alignment horizontal="center" vertical="center" wrapText="1"/>
      <protection locked="0"/>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3" borderId="2" xfId="0" applyFont="1" applyFill="1" applyBorder="1" applyAlignment="1" applyProtection="1">
      <alignment horizontal="right" vertical="center" wrapText="1"/>
      <protection locked="0"/>
    </xf>
    <xf numFmtId="0" fontId="5" fillId="3" borderId="3" xfId="0" applyFont="1" applyFill="1" applyBorder="1" applyAlignment="1" applyProtection="1">
      <alignment horizontal="right" vertical="center" wrapText="1"/>
      <protection locked="0"/>
    </xf>
    <xf numFmtId="0" fontId="5" fillId="3" borderId="4" xfId="0" applyFont="1" applyFill="1" applyBorder="1" applyAlignment="1" applyProtection="1">
      <alignment horizontal="right" vertical="center" wrapText="1"/>
      <protection locked="0"/>
    </xf>
    <xf numFmtId="0" fontId="30" fillId="0" borderId="0" xfId="0" applyFont="1" applyAlignment="1">
      <alignment horizontal="left" vertical="center"/>
    </xf>
    <xf numFmtId="0" fontId="30" fillId="0" borderId="0" xfId="0" applyFont="1" applyAlignment="1">
      <alignment horizontal="center" vertical="center"/>
    </xf>
    <xf numFmtId="0" fontId="4" fillId="0" borderId="1" xfId="2" applyFont="1" applyAlignment="1">
      <alignment vertical="top" wrapText="1"/>
    </xf>
    <xf numFmtId="0" fontId="5" fillId="0" borderId="1" xfId="2" applyFont="1" applyAlignment="1">
      <alignment vertical="top"/>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0" borderId="1" xfId="0" applyFont="1" applyBorder="1" applyAlignment="1">
      <alignment horizontal="right" vertical="center" wrapText="1"/>
    </xf>
  </cellXfs>
  <cellStyles count="3">
    <cellStyle name="Hyperlink" xfId="1" builtinId="8"/>
    <cellStyle name="Standaard" xfId="0" builtinId="0"/>
    <cellStyle name="Standaard 2" xfId="2" xr:uid="{3EDF3601-09D1-442D-B97F-8CB5C38041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610</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56</xdr:col>
      <xdr:colOff>0</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xdr:row>
          <xdr:rowOff>0</xdr:rowOff>
        </xdr:from>
        <xdr:to>
          <xdr:col>2</xdr:col>
          <xdr:colOff>121920</xdr:colOff>
          <xdr:row>66</xdr:row>
          <xdr:rowOff>22860</xdr:rowOff>
        </xdr:to>
        <xdr:sp macro="" textlink="">
          <xdr:nvSpPr>
            <xdr:cNvPr id="1027" name="RB_Op_Wachtlijst_Tru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66</xdr:row>
          <xdr:rowOff>0</xdr:rowOff>
        </xdr:from>
        <xdr:to>
          <xdr:col>2</xdr:col>
          <xdr:colOff>121920</xdr:colOff>
          <xdr:row>68</xdr:row>
          <xdr:rowOff>7620</xdr:rowOff>
        </xdr:to>
        <xdr:sp macro="" textlink="">
          <xdr:nvSpPr>
            <xdr:cNvPr id="1028" name="RB_Op_Wachtlijst_False"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170</xdr:row>
          <xdr:rowOff>0</xdr:rowOff>
        </xdr:from>
        <xdr:to>
          <xdr:col>2</xdr:col>
          <xdr:colOff>121920</xdr:colOff>
          <xdr:row>172</xdr:row>
          <xdr:rowOff>7620</xdr:rowOff>
        </xdr:to>
        <xdr:sp macro="" textlink="">
          <xdr:nvSpPr>
            <xdr:cNvPr id="1029" name="RB_CritRationalisatieProgr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171</xdr:row>
          <xdr:rowOff>152400</xdr:rowOff>
        </xdr:from>
        <xdr:to>
          <xdr:col>2</xdr:col>
          <xdr:colOff>121920</xdr:colOff>
          <xdr:row>173</xdr:row>
          <xdr:rowOff>160020</xdr:rowOff>
        </xdr:to>
        <xdr:sp macro="" textlink="">
          <xdr:nvSpPr>
            <xdr:cNvPr id="1030" name="RB_CritRationalisatieProgr_F"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178</xdr:row>
          <xdr:rowOff>0</xdr:rowOff>
        </xdr:from>
        <xdr:to>
          <xdr:col>2</xdr:col>
          <xdr:colOff>121920</xdr:colOff>
          <xdr:row>180</xdr:row>
          <xdr:rowOff>7620</xdr:rowOff>
        </xdr:to>
        <xdr:sp macro="" textlink="">
          <xdr:nvSpPr>
            <xdr:cNvPr id="1031" name="CB_Eigenaar"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179</xdr:row>
          <xdr:rowOff>152400</xdr:rowOff>
        </xdr:from>
        <xdr:to>
          <xdr:col>2</xdr:col>
          <xdr:colOff>121920</xdr:colOff>
          <xdr:row>181</xdr:row>
          <xdr:rowOff>160020</xdr:rowOff>
        </xdr:to>
        <xdr:sp macro="" textlink="">
          <xdr:nvSpPr>
            <xdr:cNvPr id="1032" name="CB_HouderZakelijkRecht"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181</xdr:row>
          <xdr:rowOff>152400</xdr:rowOff>
        </xdr:from>
        <xdr:to>
          <xdr:col>2</xdr:col>
          <xdr:colOff>121920</xdr:colOff>
          <xdr:row>183</xdr:row>
          <xdr:rowOff>160020</xdr:rowOff>
        </xdr:to>
        <xdr:sp macro="" textlink="">
          <xdr:nvSpPr>
            <xdr:cNvPr id="1033" name="CB_HouderOptieZakelijkRecht"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209</xdr:row>
          <xdr:rowOff>182880</xdr:rowOff>
        </xdr:from>
        <xdr:to>
          <xdr:col>2</xdr:col>
          <xdr:colOff>121920</xdr:colOff>
          <xdr:row>212</xdr:row>
          <xdr:rowOff>0</xdr:rowOff>
        </xdr:to>
        <xdr:sp macro="" textlink="">
          <xdr:nvSpPr>
            <xdr:cNvPr id="1034" name="CB_Nieuwbouw"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212</xdr:row>
          <xdr:rowOff>7620</xdr:rowOff>
        </xdr:from>
        <xdr:to>
          <xdr:col>2</xdr:col>
          <xdr:colOff>121920</xdr:colOff>
          <xdr:row>214</xdr:row>
          <xdr:rowOff>22860</xdr:rowOff>
        </xdr:to>
        <xdr:sp macro="" textlink="">
          <xdr:nvSpPr>
            <xdr:cNvPr id="1035" name="CB_Verbouwingswerken"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36</xdr:row>
          <xdr:rowOff>0</xdr:rowOff>
        </xdr:to>
        <xdr:sp macro="" textlink="">
          <xdr:nvSpPr>
            <xdr:cNvPr id="1036" name="RB_Prov_Ant"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37</xdr:row>
          <xdr:rowOff>160020</xdr:rowOff>
        </xdr:to>
        <xdr:sp macro="" textlink="">
          <xdr:nvSpPr>
            <xdr:cNvPr id="1037" name="RB_Prov_BHG"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36</xdr:row>
          <xdr:rowOff>0</xdr:rowOff>
        </xdr:to>
        <xdr:sp macro="" textlink="">
          <xdr:nvSpPr>
            <xdr:cNvPr id="1038" name="RB_Prov_Lim"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37</xdr:row>
          <xdr:rowOff>160020</xdr:rowOff>
        </xdr:to>
        <xdr:sp macro="" textlink="">
          <xdr:nvSpPr>
            <xdr:cNvPr id="1039" name="RB_Prov_OV"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36</xdr:row>
          <xdr:rowOff>0</xdr:rowOff>
        </xdr:to>
        <xdr:sp macro="" textlink="">
          <xdr:nvSpPr>
            <xdr:cNvPr id="1040" name="RB_Prov_VB"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37</xdr:row>
          <xdr:rowOff>160020</xdr:rowOff>
        </xdr:to>
        <xdr:sp macro="" textlink="">
          <xdr:nvSpPr>
            <xdr:cNvPr id="1041" name="RB_Prov_WV"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0</xdr:rowOff>
        </xdr:to>
        <xdr:sp macro="" textlink="">
          <xdr:nvSpPr>
            <xdr:cNvPr id="1042" name="RB_OnderwijsNet_Prov"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0</xdr:rowOff>
        </xdr:to>
        <xdr:sp macro="" textlink="">
          <xdr:nvSpPr>
            <xdr:cNvPr id="1043" name="RB_OnderwijsNet_Gem"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58</xdr:row>
          <xdr:rowOff>160020</xdr:rowOff>
        </xdr:from>
        <xdr:to>
          <xdr:col>2</xdr:col>
          <xdr:colOff>121920</xdr:colOff>
          <xdr:row>60</xdr:row>
          <xdr:rowOff>7620</xdr:rowOff>
        </xdr:to>
        <xdr:sp macro="" textlink="">
          <xdr:nvSpPr>
            <xdr:cNvPr id="1044" name="RB_Diko_True"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60</xdr:row>
          <xdr:rowOff>0</xdr:rowOff>
        </xdr:from>
        <xdr:to>
          <xdr:col>2</xdr:col>
          <xdr:colOff>121920</xdr:colOff>
          <xdr:row>62</xdr:row>
          <xdr:rowOff>7620</xdr:rowOff>
        </xdr:to>
        <xdr:sp macro="" textlink="">
          <xdr:nvSpPr>
            <xdr:cNvPr id="1045" name="RB_Diko_False"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129</xdr:row>
          <xdr:rowOff>0</xdr:rowOff>
        </xdr:from>
        <xdr:to>
          <xdr:col>2</xdr:col>
          <xdr:colOff>121920</xdr:colOff>
          <xdr:row>131</xdr:row>
          <xdr:rowOff>7620</xdr:rowOff>
        </xdr:to>
        <xdr:sp macro="" textlink="">
          <xdr:nvSpPr>
            <xdr:cNvPr id="1048" name="RB_CoordinerendeMacht_True"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130</xdr:row>
          <xdr:rowOff>160020</xdr:rowOff>
        </xdr:from>
        <xdr:to>
          <xdr:col>2</xdr:col>
          <xdr:colOff>121920</xdr:colOff>
          <xdr:row>132</xdr:row>
          <xdr:rowOff>175260</xdr:rowOff>
        </xdr:to>
        <xdr:sp macro="" textlink="">
          <xdr:nvSpPr>
            <xdr:cNvPr id="1049" name="RB_CoordinerendeMacht_Fals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121</xdr:row>
          <xdr:rowOff>0</xdr:rowOff>
        </xdr:from>
        <xdr:to>
          <xdr:col>2</xdr:col>
          <xdr:colOff>137160</xdr:colOff>
          <xdr:row>124</xdr:row>
          <xdr:rowOff>0</xdr:rowOff>
        </xdr:to>
        <xdr:sp macro="" textlink="">
          <xdr:nvSpPr>
            <xdr:cNvPr id="1050" name="RB_Samen_Met_Andere_IM_True"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122</xdr:row>
          <xdr:rowOff>175260</xdr:rowOff>
        </xdr:from>
        <xdr:to>
          <xdr:col>2</xdr:col>
          <xdr:colOff>121920</xdr:colOff>
          <xdr:row>124</xdr:row>
          <xdr:rowOff>175260</xdr:rowOff>
        </xdr:to>
        <xdr:sp macro="" textlink="">
          <xdr:nvSpPr>
            <xdr:cNvPr id="1051" name="RB_Samen_Met_Andere_IM_Fals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163</xdr:row>
          <xdr:rowOff>0</xdr:rowOff>
        </xdr:from>
        <xdr:to>
          <xdr:col>2</xdr:col>
          <xdr:colOff>121920</xdr:colOff>
          <xdr:row>165</xdr:row>
          <xdr:rowOff>7620</xdr:rowOff>
        </xdr:to>
        <xdr:sp macro="" textlink="">
          <xdr:nvSpPr>
            <xdr:cNvPr id="1052" name="CB_Samen_Met_Andere_OI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165</xdr:row>
          <xdr:rowOff>0</xdr:rowOff>
        </xdr:from>
        <xdr:to>
          <xdr:col>2</xdr:col>
          <xdr:colOff>121920</xdr:colOff>
          <xdr:row>166</xdr:row>
          <xdr:rowOff>38100</xdr:rowOff>
        </xdr:to>
        <xdr:sp macro="" textlink="">
          <xdr:nvSpPr>
            <xdr:cNvPr id="1053" name="CB_Samen_Met_Andere_OI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286</xdr:row>
          <xdr:rowOff>160020</xdr:rowOff>
        </xdr:from>
        <xdr:to>
          <xdr:col>2</xdr:col>
          <xdr:colOff>114300</xdr:colOff>
          <xdr:row>290</xdr:row>
          <xdr:rowOff>22860</xdr:rowOff>
        </xdr:to>
        <xdr:sp macro="" textlink="">
          <xdr:nvSpPr>
            <xdr:cNvPr id="1054" name="RB_SamenWerking_OV_PS_True"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289</xdr:row>
          <xdr:rowOff>22860</xdr:rowOff>
        </xdr:from>
        <xdr:to>
          <xdr:col>2</xdr:col>
          <xdr:colOff>121920</xdr:colOff>
          <xdr:row>291</xdr:row>
          <xdr:rowOff>30480</xdr:rowOff>
        </xdr:to>
        <xdr:sp macro="" textlink="">
          <xdr:nvSpPr>
            <xdr:cNvPr id="1055" name="RB_SamenWerking_OV_PS_False"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293</xdr:row>
          <xdr:rowOff>0</xdr:rowOff>
        </xdr:from>
        <xdr:to>
          <xdr:col>2</xdr:col>
          <xdr:colOff>121920</xdr:colOff>
          <xdr:row>295</xdr:row>
          <xdr:rowOff>7620</xdr:rowOff>
        </xdr:to>
        <xdr:sp macro="" textlink="">
          <xdr:nvSpPr>
            <xdr:cNvPr id="1056" name="CB_Dienst_Onr_Erfgoed"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295</xdr:row>
          <xdr:rowOff>0</xdr:rowOff>
        </xdr:from>
        <xdr:to>
          <xdr:col>2</xdr:col>
          <xdr:colOff>121920</xdr:colOff>
          <xdr:row>297</xdr:row>
          <xdr:rowOff>7620</xdr:rowOff>
        </xdr:to>
        <xdr:sp macro="" textlink="">
          <xdr:nvSpPr>
            <xdr:cNvPr id="1057" name="CB_VIPA"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297</xdr:row>
          <xdr:rowOff>0</xdr:rowOff>
        </xdr:from>
        <xdr:to>
          <xdr:col>2</xdr:col>
          <xdr:colOff>121920</xdr:colOff>
          <xdr:row>299</xdr:row>
          <xdr:rowOff>7620</xdr:rowOff>
        </xdr:to>
        <xdr:sp macro="" textlink="">
          <xdr:nvSpPr>
            <xdr:cNvPr id="1058" name="CB_VGC"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301</xdr:row>
          <xdr:rowOff>7620</xdr:rowOff>
        </xdr:from>
        <xdr:to>
          <xdr:col>2</xdr:col>
          <xdr:colOff>137160</xdr:colOff>
          <xdr:row>303</xdr:row>
          <xdr:rowOff>22860</xdr:rowOff>
        </xdr:to>
        <xdr:sp macro="" textlink="">
          <xdr:nvSpPr>
            <xdr:cNvPr id="1059" name="CB_Andere_Overheden"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279</xdr:row>
          <xdr:rowOff>0</xdr:rowOff>
        </xdr:from>
        <xdr:to>
          <xdr:col>2</xdr:col>
          <xdr:colOff>121920</xdr:colOff>
          <xdr:row>281</xdr:row>
          <xdr:rowOff>7620</xdr:rowOff>
        </xdr:to>
        <xdr:sp macro="" textlink="">
          <xdr:nvSpPr>
            <xdr:cNvPr id="1060" name="RB_Schadeloosstelling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283</xdr:row>
          <xdr:rowOff>0</xdr:rowOff>
        </xdr:from>
        <xdr:to>
          <xdr:col>2</xdr:col>
          <xdr:colOff>121920</xdr:colOff>
          <xdr:row>285</xdr:row>
          <xdr:rowOff>7620</xdr:rowOff>
        </xdr:to>
        <xdr:sp macro="" textlink="">
          <xdr:nvSpPr>
            <xdr:cNvPr id="1061" name="RB_Schadeloosstelling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52</xdr:row>
          <xdr:rowOff>160020</xdr:rowOff>
        </xdr:from>
        <xdr:to>
          <xdr:col>2</xdr:col>
          <xdr:colOff>45720</xdr:colOff>
          <xdr:row>56</xdr:row>
          <xdr:rowOff>30480</xdr:rowOff>
        </xdr:to>
        <xdr:sp macro="" textlink="">
          <xdr:nvSpPr>
            <xdr:cNvPr id="1062" name="RB_Minder_Dan_125D_True"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54</xdr:row>
          <xdr:rowOff>160020</xdr:rowOff>
        </xdr:from>
        <xdr:to>
          <xdr:col>2</xdr:col>
          <xdr:colOff>114300</xdr:colOff>
          <xdr:row>56</xdr:row>
          <xdr:rowOff>175260</xdr:rowOff>
        </xdr:to>
        <xdr:sp macro="" textlink="">
          <xdr:nvSpPr>
            <xdr:cNvPr id="1063" name="RB_Minder_Dan_125D_False"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308</xdr:row>
          <xdr:rowOff>0</xdr:rowOff>
        </xdr:from>
        <xdr:to>
          <xdr:col>2</xdr:col>
          <xdr:colOff>121920</xdr:colOff>
          <xdr:row>310</xdr:row>
          <xdr:rowOff>7620</xdr:rowOff>
        </xdr:to>
        <xdr:sp macro="" textlink="">
          <xdr:nvSpPr>
            <xdr:cNvPr id="1064" name="CB_BijkomendePlaatsen_False"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306</xdr:row>
          <xdr:rowOff>0</xdr:rowOff>
        </xdr:from>
        <xdr:to>
          <xdr:col>3</xdr:col>
          <xdr:colOff>0</xdr:colOff>
          <xdr:row>309</xdr:row>
          <xdr:rowOff>0</xdr:rowOff>
        </xdr:to>
        <xdr:sp macro="" textlink="">
          <xdr:nvSpPr>
            <xdr:cNvPr id="1066" name="CB_BijkomendePlaatsen_True"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44</xdr:row>
          <xdr:rowOff>22860</xdr:rowOff>
        </xdr:to>
        <xdr:sp macro="" textlink="">
          <xdr:nvSpPr>
            <xdr:cNvPr id="1067" name="RB_Standaardprocedure"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3</xdr:col>
          <xdr:colOff>0</xdr:colOff>
          <xdr:row>47</xdr:row>
          <xdr:rowOff>0</xdr:rowOff>
        </xdr:to>
        <xdr:sp macro="" textlink="">
          <xdr:nvSpPr>
            <xdr:cNvPr id="1070" name="RB_Verkorteprocedure"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137160</xdr:colOff>
          <xdr:row>48</xdr:row>
          <xdr:rowOff>0</xdr:rowOff>
        </xdr:to>
        <xdr:sp macro="" textlink="">
          <xdr:nvSpPr>
            <xdr:cNvPr id="1071" name="RB_VerkorteprocedureSanitair"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43960</xdr:colOff>
      <xdr:row>603</xdr:row>
      <xdr:rowOff>21980</xdr:rowOff>
    </xdr:from>
    <xdr:to>
      <xdr:col>27</xdr:col>
      <xdr:colOff>29306</xdr:colOff>
      <xdr:row>604</xdr:row>
      <xdr:rowOff>161192</xdr:rowOff>
    </xdr:to>
    <xdr:sp macro="" textlink="">
      <xdr:nvSpPr>
        <xdr:cNvPr id="52" name="Tekstvak 51">
          <a:extLst>
            <a:ext uri="{FF2B5EF4-FFF2-40B4-BE49-F238E27FC236}">
              <a16:creationId xmlns:a16="http://schemas.microsoft.com/office/drawing/2014/main" id="{00000000-0008-0000-0000-000034000000}"/>
            </a:ext>
          </a:extLst>
        </xdr:cNvPr>
        <xdr:cNvSpPr txBox="1"/>
      </xdr:nvSpPr>
      <xdr:spPr>
        <a:xfrm>
          <a:off x="3892060" y="78241280"/>
          <a:ext cx="128221" cy="205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nl-BE" sz="1100"/>
        </a:p>
      </xdr:txBody>
    </xdr:sp>
    <xdr:clientData/>
  </xdr:twoCellAnchor>
  <mc:AlternateContent xmlns:mc="http://schemas.openxmlformats.org/markup-compatibility/2006">
    <mc:Choice xmlns:a14="http://schemas.microsoft.com/office/drawing/2010/main" Requires="a14">
      <xdr:twoCellAnchor editAs="oneCell">
        <xdr:from>
          <xdr:col>33</xdr:col>
          <xdr:colOff>30480</xdr:colOff>
          <xdr:row>418</xdr:row>
          <xdr:rowOff>0</xdr:rowOff>
        </xdr:from>
        <xdr:to>
          <xdr:col>35</xdr:col>
          <xdr:colOff>38100</xdr:colOff>
          <xdr:row>420</xdr:row>
          <xdr:rowOff>7620</xdr:rowOff>
        </xdr:to>
        <xdr:sp macro="" textlink="">
          <xdr:nvSpPr>
            <xdr:cNvPr id="1074" name="CB_GebAfgebrOntrGesubAGIOnGeb1"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568</xdr:row>
          <xdr:rowOff>0</xdr:rowOff>
        </xdr:from>
        <xdr:to>
          <xdr:col>2</xdr:col>
          <xdr:colOff>121920</xdr:colOff>
          <xdr:row>570</xdr:row>
          <xdr:rowOff>7620</xdr:rowOff>
        </xdr:to>
        <xdr:sp macro="" textlink="">
          <xdr:nvSpPr>
            <xdr:cNvPr id="1075" name="CB_BewijsstukZakelijkRechtJN"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572</xdr:row>
          <xdr:rowOff>0</xdr:rowOff>
        </xdr:from>
        <xdr:to>
          <xdr:col>2</xdr:col>
          <xdr:colOff>121920</xdr:colOff>
          <xdr:row>574</xdr:row>
          <xdr:rowOff>7620</xdr:rowOff>
        </xdr:to>
        <xdr:sp macro="" textlink="">
          <xdr:nvSpPr>
            <xdr:cNvPr id="1076" name="CB_BewijsstukSamenwmod"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574</xdr:row>
          <xdr:rowOff>0</xdr:rowOff>
        </xdr:from>
        <xdr:to>
          <xdr:col>2</xdr:col>
          <xdr:colOff>121920</xdr:colOff>
          <xdr:row>576</xdr:row>
          <xdr:rowOff>7620</xdr:rowOff>
        </xdr:to>
        <xdr:sp macro="" textlink="">
          <xdr:nvSpPr>
            <xdr:cNvPr id="1077" name="CB_BewijsstukBerekBrutoOpp"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570</xdr:row>
          <xdr:rowOff>0</xdr:rowOff>
        </xdr:from>
        <xdr:to>
          <xdr:col>2</xdr:col>
          <xdr:colOff>121920</xdr:colOff>
          <xdr:row>572</xdr:row>
          <xdr:rowOff>7620</xdr:rowOff>
        </xdr:to>
        <xdr:sp macro="" textlink="">
          <xdr:nvSpPr>
            <xdr:cNvPr id="1078" name="CB_BewijsstukAttestVerzekering"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218</xdr:row>
          <xdr:rowOff>0</xdr:rowOff>
        </xdr:from>
        <xdr:to>
          <xdr:col>2</xdr:col>
          <xdr:colOff>121920</xdr:colOff>
          <xdr:row>220</xdr:row>
          <xdr:rowOff>7620</xdr:rowOff>
        </xdr:to>
        <xdr:sp macro="" textlink="">
          <xdr:nvSpPr>
            <xdr:cNvPr id="1081" name="CB_Leslokalen"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220</xdr:row>
          <xdr:rowOff>0</xdr:rowOff>
        </xdr:from>
        <xdr:to>
          <xdr:col>2</xdr:col>
          <xdr:colOff>121920</xdr:colOff>
          <xdr:row>222</xdr:row>
          <xdr:rowOff>7620</xdr:rowOff>
        </xdr:to>
        <xdr:sp macro="" textlink="">
          <xdr:nvSpPr>
            <xdr:cNvPr id="1082" name="CB_Werkplaatsen"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222</xdr:row>
          <xdr:rowOff>0</xdr:rowOff>
        </xdr:from>
        <xdr:to>
          <xdr:col>2</xdr:col>
          <xdr:colOff>121920</xdr:colOff>
          <xdr:row>224</xdr:row>
          <xdr:rowOff>7620</xdr:rowOff>
        </xdr:to>
        <xdr:sp macro="" textlink="">
          <xdr:nvSpPr>
            <xdr:cNvPr id="1083" name="CB_PolyvalenteZaalEnOfRefter"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224</xdr:row>
          <xdr:rowOff>0</xdr:rowOff>
        </xdr:from>
        <xdr:to>
          <xdr:col>2</xdr:col>
          <xdr:colOff>121920</xdr:colOff>
          <xdr:row>226</xdr:row>
          <xdr:rowOff>7620</xdr:rowOff>
        </xdr:to>
        <xdr:sp macro="" textlink="">
          <xdr:nvSpPr>
            <xdr:cNvPr id="1084" name="CB_AdministratieEnOfOnderst"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226</xdr:row>
          <xdr:rowOff>0</xdr:rowOff>
        </xdr:from>
        <xdr:to>
          <xdr:col>2</xdr:col>
          <xdr:colOff>121920</xdr:colOff>
          <xdr:row>228</xdr:row>
          <xdr:rowOff>7620</xdr:rowOff>
        </xdr:to>
        <xdr:sp macro="" textlink="">
          <xdr:nvSpPr>
            <xdr:cNvPr id="1085" name="CB_Sanitair"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227</xdr:row>
          <xdr:rowOff>152400</xdr:rowOff>
        </xdr:from>
        <xdr:to>
          <xdr:col>2</xdr:col>
          <xdr:colOff>121920</xdr:colOff>
          <xdr:row>229</xdr:row>
          <xdr:rowOff>160020</xdr:rowOff>
        </xdr:to>
        <xdr:sp macro="" textlink="">
          <xdr:nvSpPr>
            <xdr:cNvPr id="1086" name="CB_AndereRuimt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299</xdr:row>
          <xdr:rowOff>7620</xdr:rowOff>
        </xdr:from>
        <xdr:to>
          <xdr:col>2</xdr:col>
          <xdr:colOff>121920</xdr:colOff>
          <xdr:row>301</xdr:row>
          <xdr:rowOff>22860</xdr:rowOff>
        </xdr:to>
        <xdr:sp macro="" textlink="">
          <xdr:nvSpPr>
            <xdr:cNvPr id="1089" name="CB_OVAM"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418</xdr:row>
          <xdr:rowOff>182880</xdr:rowOff>
        </xdr:from>
        <xdr:to>
          <xdr:col>35</xdr:col>
          <xdr:colOff>30480</xdr:colOff>
          <xdr:row>421</xdr:row>
          <xdr:rowOff>0</xdr:rowOff>
        </xdr:to>
        <xdr:sp macro="" textlink="">
          <xdr:nvSpPr>
            <xdr:cNvPr id="1090" name="CB_GebAfgebrOntrGesubAGIOnGeb2"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577</xdr:row>
          <xdr:rowOff>0</xdr:rowOff>
        </xdr:from>
        <xdr:to>
          <xdr:col>2</xdr:col>
          <xdr:colOff>114300</xdr:colOff>
          <xdr:row>579</xdr:row>
          <xdr:rowOff>7620</xdr:rowOff>
        </xdr:to>
        <xdr:sp macro="" textlink="">
          <xdr:nvSpPr>
            <xdr:cNvPr id="1092" name="CB_Inplantingsplan"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578</xdr:row>
          <xdr:rowOff>0</xdr:rowOff>
        </xdr:from>
        <xdr:to>
          <xdr:col>2</xdr:col>
          <xdr:colOff>121920</xdr:colOff>
          <xdr:row>580</xdr:row>
          <xdr:rowOff>7620</xdr:rowOff>
        </xdr:to>
        <xdr:sp macro="" textlink="">
          <xdr:nvSpPr>
            <xdr:cNvPr id="1093" name="CB_OverzichtsplanBestaandeInfra"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50</xdr:row>
          <xdr:rowOff>0</xdr:rowOff>
        </xdr:from>
        <xdr:to>
          <xdr:col>2</xdr:col>
          <xdr:colOff>137160</xdr:colOff>
          <xdr:row>51</xdr:row>
          <xdr:rowOff>22860</xdr:rowOff>
        </xdr:to>
        <xdr:sp macro="" textlink="">
          <xdr:nvSpPr>
            <xdr:cNvPr id="1095" name="RB_WerkenNaAankoop"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47</xdr:row>
          <xdr:rowOff>182880</xdr:rowOff>
        </xdr:from>
        <xdr:to>
          <xdr:col>2</xdr:col>
          <xdr:colOff>137160</xdr:colOff>
          <xdr:row>49</xdr:row>
          <xdr:rowOff>182880</xdr:rowOff>
        </xdr:to>
        <xdr:sp macro="" textlink="">
          <xdr:nvSpPr>
            <xdr:cNvPr id="1097" name="RB_Spoedprocedure"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50</xdr:row>
          <xdr:rowOff>0</xdr:rowOff>
        </xdr:from>
        <xdr:to>
          <xdr:col>2</xdr:col>
          <xdr:colOff>137160</xdr:colOff>
          <xdr:row>51</xdr:row>
          <xdr:rowOff>22860</xdr:rowOff>
        </xdr:to>
        <xdr:sp macro="" textlink="">
          <xdr:nvSpPr>
            <xdr:cNvPr id="1098" name="RB_WerkenNaAankoop"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190</xdr:row>
          <xdr:rowOff>0</xdr:rowOff>
        </xdr:from>
        <xdr:to>
          <xdr:col>2</xdr:col>
          <xdr:colOff>7620</xdr:colOff>
          <xdr:row>191</xdr:row>
          <xdr:rowOff>7620</xdr:rowOff>
        </xdr:to>
        <xdr:sp macro="" textlink="">
          <xdr:nvSpPr>
            <xdr:cNvPr id="1099" name="RB_ToepassingsgOS_True"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192</xdr:row>
          <xdr:rowOff>0</xdr:rowOff>
        </xdr:from>
        <xdr:to>
          <xdr:col>3</xdr:col>
          <xdr:colOff>30480</xdr:colOff>
          <xdr:row>193</xdr:row>
          <xdr:rowOff>7620</xdr:rowOff>
        </xdr:to>
        <xdr:sp macro="" textlink="">
          <xdr:nvSpPr>
            <xdr:cNvPr id="1100" name="RB_EngagementOS"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198</xdr:row>
          <xdr:rowOff>7620</xdr:rowOff>
        </xdr:from>
        <xdr:to>
          <xdr:col>3</xdr:col>
          <xdr:colOff>45720</xdr:colOff>
          <xdr:row>199</xdr:row>
          <xdr:rowOff>167640</xdr:rowOff>
        </xdr:to>
        <xdr:sp macro="" textlink="">
          <xdr:nvSpPr>
            <xdr:cNvPr id="1101" name="RB_KennisnameOS"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202</xdr:row>
          <xdr:rowOff>7620</xdr:rowOff>
        </xdr:from>
        <xdr:to>
          <xdr:col>2</xdr:col>
          <xdr:colOff>0</xdr:colOff>
          <xdr:row>203</xdr:row>
          <xdr:rowOff>167640</xdr:rowOff>
        </xdr:to>
        <xdr:sp macro="" textlink="">
          <xdr:nvSpPr>
            <xdr:cNvPr id="1102" name="RB_ToepassingsgOS_False"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580</xdr:row>
          <xdr:rowOff>0</xdr:rowOff>
        </xdr:from>
        <xdr:to>
          <xdr:col>2</xdr:col>
          <xdr:colOff>68580</xdr:colOff>
          <xdr:row>583</xdr:row>
          <xdr:rowOff>15240</xdr:rowOff>
        </xdr:to>
        <xdr:sp macro="" textlink="">
          <xdr:nvSpPr>
            <xdr:cNvPr id="1104" name="CB_EngOpenstellingSchoolinfra"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581</xdr:row>
          <xdr:rowOff>182880</xdr:rowOff>
        </xdr:from>
        <xdr:to>
          <xdr:col>2</xdr:col>
          <xdr:colOff>38100</xdr:colOff>
          <xdr:row>584</xdr:row>
          <xdr:rowOff>22860</xdr:rowOff>
        </xdr:to>
        <xdr:sp macro="" textlink="">
          <xdr:nvSpPr>
            <xdr:cNvPr id="1105" name="CB_VTAOpenstellingSchoolinfra"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 Type="http://schemas.openxmlformats.org/officeDocument/2006/relationships/hyperlink" Target="https://www.agion.be/decreet-over-open-scholen" TargetMode="External"/><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5" Type="http://schemas.openxmlformats.org/officeDocument/2006/relationships/hyperlink" Target="mailto:rf@agion.be"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61" Type="http://schemas.openxmlformats.org/officeDocument/2006/relationships/ctrlProp" Target="../ctrlProps/ctrlProp51.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4" Type="http://schemas.openxmlformats.org/officeDocument/2006/relationships/hyperlink" Target="http://www.agion.be/tabel-financi%C3%ABle-norm"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72" Type="http://schemas.openxmlformats.org/officeDocument/2006/relationships/ctrlProp" Target="../ctrlProps/ctrlProp62.xml"/><Relationship Id="rId3" Type="http://schemas.openxmlformats.org/officeDocument/2006/relationships/hyperlink" Target="http://www.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629"/>
  <sheetViews>
    <sheetView tabSelected="1" topLeftCell="A550" workbookViewId="0">
      <selection activeCell="AG2" sqref="AG2:AP2"/>
    </sheetView>
  </sheetViews>
  <sheetFormatPr defaultColWidth="0" defaultRowHeight="15" customHeight="1" zeroHeight="1" x14ac:dyDescent="0.25"/>
  <cols>
    <col min="1" max="1" width="3" customWidth="1"/>
    <col min="2" max="3" width="2.109375" customWidth="1"/>
    <col min="4" max="4" width="3" style="73"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56" ht="2.25" customHeight="1" x14ac:dyDescent="0.25">
      <c r="A1" s="8" t="s">
        <v>0</v>
      </c>
      <c r="B1" s="10"/>
      <c r="C1" s="10"/>
      <c r="D1" s="15"/>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row>
    <row r="2" spans="1:56" ht="15" customHeight="1" x14ac:dyDescent="0.25">
      <c r="A2" s="25"/>
      <c r="B2" s="296" t="s">
        <v>1</v>
      </c>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311" t="s">
        <v>248</v>
      </c>
      <c r="AH2" s="311"/>
      <c r="AI2" s="311"/>
      <c r="AJ2" s="311"/>
      <c r="AK2" s="311"/>
      <c r="AL2" s="311"/>
      <c r="AM2" s="311"/>
      <c r="AN2" s="311"/>
      <c r="AO2" s="311"/>
      <c r="AP2" s="311"/>
      <c r="AQ2" s="10"/>
      <c r="AR2" s="10"/>
      <c r="AS2" s="10"/>
      <c r="AT2" s="10"/>
      <c r="AU2" s="10"/>
      <c r="AV2" s="10"/>
      <c r="AW2" s="10"/>
      <c r="AX2" s="10"/>
      <c r="AY2" s="10"/>
      <c r="AZ2" s="10"/>
      <c r="BA2" s="10"/>
      <c r="BB2" s="10"/>
      <c r="BC2" s="10"/>
      <c r="BD2" s="10"/>
    </row>
    <row r="3" spans="1:56" ht="15" customHeight="1" x14ac:dyDescent="0.3">
      <c r="A3" s="25"/>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6"/>
      <c r="AH3" s="26"/>
      <c r="AI3" s="27"/>
      <c r="AJ3" s="27"/>
      <c r="AK3" s="27"/>
      <c r="AL3" s="27"/>
      <c r="AM3" s="27"/>
      <c r="AN3" s="27"/>
      <c r="AO3" s="27"/>
      <c r="AP3" s="27"/>
      <c r="AQ3" s="10"/>
      <c r="AR3" s="10"/>
      <c r="AS3" s="10"/>
      <c r="AT3" s="10"/>
      <c r="AU3" s="10"/>
      <c r="AV3" s="10"/>
      <c r="AW3" s="10"/>
      <c r="AX3" s="10"/>
      <c r="AY3" s="10"/>
      <c r="AZ3" s="10"/>
      <c r="BA3" s="10"/>
      <c r="BB3" s="10"/>
      <c r="BC3" s="10"/>
      <c r="BD3" s="10"/>
    </row>
    <row r="4" spans="1:56" ht="45" customHeight="1" x14ac:dyDescent="0.3">
      <c r="A4" s="25"/>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6"/>
      <c r="AH4" s="26"/>
      <c r="AI4" s="27"/>
      <c r="AJ4" s="27"/>
      <c r="AK4" s="27"/>
      <c r="AL4" s="27"/>
      <c r="AM4" s="27"/>
      <c r="AN4" s="27"/>
      <c r="AO4" s="27"/>
      <c r="AP4" s="27"/>
      <c r="AQ4" s="10"/>
      <c r="AR4" s="10"/>
      <c r="AS4" s="10"/>
      <c r="AT4" s="10"/>
      <c r="AU4" s="10"/>
      <c r="AV4" s="10"/>
      <c r="AW4" s="10"/>
      <c r="AX4" s="10"/>
      <c r="AY4" s="10"/>
      <c r="AZ4" s="10"/>
      <c r="BA4" s="10"/>
      <c r="BB4" s="10"/>
      <c r="BC4" s="10"/>
      <c r="BD4" s="10"/>
    </row>
    <row r="5" spans="1:56" ht="15" customHeight="1" x14ac:dyDescent="0.25">
      <c r="A5" s="25"/>
      <c r="B5" s="21"/>
      <c r="C5" s="21"/>
      <c r="D5" s="63"/>
      <c r="E5" s="21"/>
      <c r="F5" s="21"/>
      <c r="G5" s="21"/>
      <c r="H5" s="21"/>
      <c r="I5" s="21"/>
      <c r="J5" s="21"/>
      <c r="K5" s="21"/>
      <c r="L5" s="21"/>
      <c r="M5" s="21"/>
      <c r="N5" s="21"/>
      <c r="O5" s="21"/>
      <c r="P5" s="21"/>
      <c r="Q5" s="21"/>
      <c r="R5" s="21"/>
      <c r="S5" s="21"/>
      <c r="T5" s="21"/>
      <c r="U5" s="21"/>
      <c r="V5" s="21"/>
      <c r="W5" s="21"/>
      <c r="X5" s="21"/>
      <c r="Y5" s="21"/>
      <c r="Z5" s="21"/>
      <c r="AA5" s="21"/>
      <c r="AB5" s="21"/>
      <c r="AC5" s="21"/>
      <c r="AD5" s="10"/>
      <c r="AE5" s="28"/>
      <c r="AF5" s="28"/>
      <c r="AG5" s="28"/>
      <c r="AH5" s="28"/>
      <c r="AI5" s="28"/>
      <c r="AJ5" s="28"/>
      <c r="AK5" s="28"/>
      <c r="AL5" s="10"/>
      <c r="AM5" s="10"/>
      <c r="AN5" s="10"/>
      <c r="AO5" s="10"/>
      <c r="AP5" s="10"/>
      <c r="AQ5" s="10"/>
      <c r="AR5" s="10"/>
      <c r="AS5" s="10"/>
      <c r="AT5" s="10"/>
      <c r="AU5" s="10"/>
      <c r="AV5" s="10"/>
      <c r="AW5" s="10"/>
      <c r="AX5" s="10"/>
      <c r="AY5" s="10"/>
      <c r="AZ5" s="10"/>
      <c r="BA5" s="10"/>
      <c r="BB5" s="10"/>
      <c r="BC5" s="10"/>
      <c r="BD5" s="10"/>
    </row>
    <row r="6" spans="1:56" ht="15" customHeight="1" x14ac:dyDescent="0.25">
      <c r="A6" s="25"/>
      <c r="B6" s="314" t="s">
        <v>2</v>
      </c>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10"/>
      <c r="AR6" s="10"/>
      <c r="AS6" s="10"/>
      <c r="AT6" s="10"/>
      <c r="AU6" s="10"/>
      <c r="AV6" s="10"/>
      <c r="AW6" s="10"/>
      <c r="AX6" s="10"/>
      <c r="AY6" s="10"/>
      <c r="AZ6" s="10"/>
      <c r="BA6" s="10"/>
      <c r="BB6" s="10"/>
      <c r="BC6" s="10"/>
      <c r="BD6" s="10"/>
    </row>
    <row r="7" spans="1:56" ht="15" customHeight="1" x14ac:dyDescent="0.25">
      <c r="A7" s="25"/>
      <c r="B7" s="10" t="s">
        <v>3</v>
      </c>
      <c r="C7" s="10"/>
      <c r="D7" s="15"/>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304" t="s">
        <v>4</v>
      </c>
      <c r="AI7" s="304"/>
      <c r="AJ7" s="304"/>
      <c r="AK7" s="304"/>
      <c r="AL7" s="304"/>
      <c r="AM7" s="304"/>
      <c r="AN7" s="304"/>
      <c r="AO7" s="304"/>
      <c r="AP7" s="304"/>
      <c r="AQ7" s="10"/>
      <c r="AR7" s="10"/>
      <c r="AS7" s="10"/>
      <c r="AT7" s="10"/>
      <c r="AU7" s="10"/>
      <c r="AV7" s="10"/>
      <c r="AW7" s="10"/>
      <c r="AX7" s="10"/>
      <c r="AY7" s="10"/>
      <c r="AZ7" s="10"/>
      <c r="BA7" s="10"/>
      <c r="BB7" s="10"/>
      <c r="BC7" s="10"/>
      <c r="BD7" s="10"/>
    </row>
    <row r="8" spans="1:56" ht="15" customHeight="1" x14ac:dyDescent="0.25">
      <c r="A8" s="25"/>
      <c r="B8" s="17" t="s">
        <v>5</v>
      </c>
      <c r="C8" s="17"/>
      <c r="D8" s="14"/>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304" t="s">
        <v>6</v>
      </c>
      <c r="AI8" s="304"/>
      <c r="AJ8" s="304"/>
      <c r="AK8" s="304"/>
      <c r="AL8" s="304"/>
      <c r="AM8" s="304"/>
      <c r="AN8" s="304"/>
      <c r="AO8" s="304"/>
      <c r="AP8" s="304"/>
      <c r="AQ8" s="10"/>
      <c r="AR8" s="10"/>
      <c r="AS8" s="10"/>
      <c r="AT8" s="10"/>
      <c r="AU8" s="10"/>
      <c r="AV8" s="10"/>
      <c r="AW8" s="10"/>
      <c r="AX8" s="10"/>
      <c r="AY8" s="10"/>
      <c r="AZ8" s="10"/>
      <c r="BA8" s="10"/>
      <c r="BB8" s="10"/>
      <c r="BC8" s="10"/>
      <c r="BD8" s="10"/>
    </row>
    <row r="9" spans="1:56" ht="15" customHeight="1" x14ac:dyDescent="0.25">
      <c r="A9" s="25"/>
      <c r="B9" s="10" t="s">
        <v>7</v>
      </c>
      <c r="C9" s="10"/>
      <c r="D9" s="15"/>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30" t="s">
        <v>8</v>
      </c>
      <c r="AI9" s="130"/>
      <c r="AJ9" s="130"/>
      <c r="AK9" s="130"/>
      <c r="AL9" s="130"/>
      <c r="AM9" s="130"/>
      <c r="AN9" s="130"/>
      <c r="AO9" s="130"/>
      <c r="AP9" s="130"/>
      <c r="AQ9" s="10"/>
      <c r="AR9" s="10"/>
      <c r="AS9" s="10"/>
      <c r="AT9" s="10"/>
      <c r="AU9" s="10"/>
      <c r="AV9" s="10"/>
      <c r="AW9" s="10"/>
      <c r="AX9" s="10"/>
      <c r="AY9" s="10"/>
      <c r="AZ9" s="10"/>
      <c r="BA9" s="10"/>
      <c r="BB9" s="10"/>
      <c r="BC9" s="10"/>
      <c r="BD9" s="10"/>
    </row>
    <row r="10" spans="1:56" ht="15" customHeight="1" x14ac:dyDescent="0.25">
      <c r="A10" s="25"/>
      <c r="B10" s="21" t="s">
        <v>9</v>
      </c>
      <c r="C10" s="21"/>
      <c r="D10" s="63"/>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305"/>
      <c r="AJ10" s="306"/>
      <c r="AK10" s="306"/>
      <c r="AL10" s="306"/>
      <c r="AM10" s="306"/>
      <c r="AN10" s="306"/>
      <c r="AO10" s="306"/>
      <c r="AP10" s="307"/>
      <c r="AQ10" s="10"/>
      <c r="AR10" s="10"/>
      <c r="AS10" s="10"/>
      <c r="AT10" s="10"/>
      <c r="AU10" s="10"/>
      <c r="AV10" s="10"/>
      <c r="AW10" s="10"/>
      <c r="AX10" s="10"/>
      <c r="AY10" s="10"/>
      <c r="AZ10" s="10"/>
      <c r="BA10" s="10"/>
      <c r="BB10" s="10"/>
      <c r="BC10" s="10"/>
      <c r="BD10" s="10"/>
    </row>
    <row r="11" spans="1:56" ht="15" customHeight="1" x14ac:dyDescent="0.25">
      <c r="A11" s="17"/>
      <c r="B11" s="29" t="s">
        <v>10</v>
      </c>
      <c r="C11" s="29"/>
      <c r="D11" s="64"/>
      <c r="E11" s="29"/>
      <c r="F11" s="29"/>
      <c r="G11" s="29"/>
      <c r="H11" s="299"/>
      <c r="I11" s="299"/>
      <c r="J11" s="300" t="s">
        <v>11</v>
      </c>
      <c r="K11" s="300"/>
      <c r="L11" s="300"/>
      <c r="M11" s="300"/>
      <c r="N11" s="300"/>
      <c r="O11" s="300"/>
      <c r="P11" s="300"/>
      <c r="Q11" s="300"/>
      <c r="R11" s="29"/>
      <c r="S11" s="29"/>
      <c r="T11" s="29"/>
      <c r="U11" s="29"/>
      <c r="V11" s="29"/>
      <c r="W11" s="29"/>
      <c r="X11" s="29"/>
      <c r="Y11" s="29"/>
      <c r="Z11" s="29"/>
      <c r="AA11" s="29"/>
      <c r="AB11" s="29"/>
      <c r="AC11" s="29"/>
      <c r="AD11" s="29"/>
      <c r="AE11" s="29"/>
      <c r="AF11" s="29"/>
      <c r="AG11" s="29"/>
      <c r="AH11" s="29"/>
      <c r="AI11" s="308"/>
      <c r="AJ11" s="309"/>
      <c r="AK11" s="309"/>
      <c r="AL11" s="309"/>
      <c r="AM11" s="309"/>
      <c r="AN11" s="309"/>
      <c r="AO11" s="309"/>
      <c r="AP11" s="310"/>
      <c r="AQ11" s="10"/>
      <c r="AR11" s="10"/>
      <c r="AS11" s="10"/>
      <c r="AT11" s="10"/>
      <c r="AU11" s="10"/>
      <c r="AV11" s="10"/>
      <c r="AW11" s="10"/>
      <c r="AX11" s="10"/>
      <c r="AY11" s="10"/>
      <c r="AZ11" s="10"/>
      <c r="BA11" s="10"/>
      <c r="BB11" s="10"/>
      <c r="BC11" s="10"/>
      <c r="BD11" s="10"/>
    </row>
    <row r="12" spans="1:56" ht="15" customHeight="1" x14ac:dyDescent="0.25">
      <c r="A12" s="17"/>
      <c r="B12" s="29"/>
      <c r="C12" s="29"/>
      <c r="D12" s="64"/>
      <c r="E12" s="29"/>
      <c r="F12" s="29"/>
      <c r="G12" s="29"/>
      <c r="H12" s="30"/>
      <c r="I12" s="30"/>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1"/>
      <c r="AJ12" s="21"/>
      <c r="AK12" s="21"/>
      <c r="AL12" s="21"/>
      <c r="AM12" s="21"/>
      <c r="AN12" s="21"/>
      <c r="AO12" s="21"/>
      <c r="AP12" s="21"/>
      <c r="AQ12" s="10"/>
      <c r="AR12" s="10"/>
      <c r="AS12" s="10"/>
      <c r="AT12" s="10"/>
      <c r="AU12" s="10"/>
      <c r="AV12" s="10"/>
      <c r="AW12" s="10"/>
      <c r="AX12" s="10"/>
      <c r="AY12" s="10"/>
      <c r="AZ12" s="10"/>
      <c r="BA12" s="10"/>
      <c r="BB12" s="10"/>
      <c r="BC12" s="10"/>
      <c r="BD12" s="10"/>
    </row>
    <row r="13" spans="1:56" ht="15" customHeight="1" x14ac:dyDescent="0.25">
      <c r="A13" s="1"/>
      <c r="B13" s="312" t="s">
        <v>12</v>
      </c>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3"/>
      <c r="AP13" s="313"/>
      <c r="AQ13" s="10"/>
      <c r="AR13" s="10"/>
      <c r="AS13" s="10"/>
      <c r="AT13" s="10"/>
      <c r="AU13" s="10"/>
      <c r="AV13" s="10"/>
      <c r="AW13" s="10"/>
      <c r="AX13" s="10"/>
      <c r="AY13" s="10"/>
      <c r="AZ13" s="10"/>
      <c r="BA13" s="10"/>
      <c r="BB13" s="10"/>
      <c r="BC13" s="10"/>
      <c r="BD13" s="10"/>
    </row>
    <row r="14" spans="1:56" ht="2.25" customHeight="1" x14ac:dyDescent="0.25">
      <c r="A14" s="1"/>
      <c r="B14" s="31"/>
      <c r="C14" s="31"/>
      <c r="D14" s="65"/>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2"/>
      <c r="AP14" s="32"/>
      <c r="AQ14" s="10"/>
      <c r="AR14" s="10"/>
      <c r="AS14" s="10"/>
      <c r="AT14" s="10"/>
      <c r="AU14" s="10"/>
      <c r="AV14" s="10"/>
      <c r="AW14" s="10"/>
      <c r="AX14" s="10"/>
      <c r="AY14" s="10"/>
      <c r="AZ14" s="10"/>
      <c r="BA14" s="10"/>
      <c r="BB14" s="10"/>
      <c r="BC14" s="10"/>
      <c r="BD14" s="10"/>
    </row>
    <row r="15" spans="1:56" ht="15" customHeight="1" x14ac:dyDescent="0.25">
      <c r="A15" s="1"/>
      <c r="B15" s="297" t="s">
        <v>13</v>
      </c>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8"/>
      <c r="AP15" s="298"/>
      <c r="AQ15" s="10"/>
      <c r="AR15" s="10"/>
      <c r="AS15" s="10"/>
      <c r="AT15" s="10"/>
      <c r="AU15" s="10"/>
      <c r="AV15" s="10"/>
      <c r="AW15" s="10"/>
      <c r="AX15" s="10"/>
      <c r="AY15" s="10"/>
      <c r="AZ15" s="10"/>
      <c r="BA15" s="10"/>
      <c r="BB15" s="10"/>
      <c r="BC15" s="10"/>
      <c r="BD15" s="10"/>
    </row>
    <row r="16" spans="1:56" ht="15" customHeight="1" x14ac:dyDescent="0.25">
      <c r="A16" s="1"/>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10"/>
      <c r="AR16" s="10"/>
      <c r="AS16" s="10"/>
      <c r="AT16" s="10"/>
      <c r="AU16" s="10"/>
      <c r="AV16" s="10"/>
      <c r="AW16" s="10"/>
      <c r="AX16" s="10"/>
      <c r="AY16" s="10"/>
      <c r="AZ16" s="10"/>
      <c r="BA16" s="10"/>
      <c r="BB16" s="10"/>
      <c r="BC16" s="10"/>
      <c r="BD16" s="10"/>
    </row>
    <row r="17" spans="1:56" ht="2.25" customHeight="1" x14ac:dyDescent="0.25">
      <c r="A17" s="1"/>
      <c r="B17" s="31"/>
      <c r="C17" s="31"/>
      <c r="D17" s="65"/>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2"/>
      <c r="AP17" s="32"/>
      <c r="AQ17" s="10"/>
      <c r="AR17" s="10"/>
      <c r="AS17" s="10"/>
      <c r="AT17" s="10"/>
      <c r="AU17" s="10"/>
      <c r="AV17" s="10"/>
      <c r="AW17" s="10"/>
      <c r="AX17" s="10"/>
      <c r="AY17" s="10"/>
      <c r="AZ17" s="10"/>
      <c r="BA17" s="10"/>
      <c r="BB17" s="10"/>
      <c r="BC17" s="10"/>
      <c r="BD17" s="10"/>
    </row>
    <row r="18" spans="1:56" ht="15" customHeight="1" x14ac:dyDescent="0.25">
      <c r="A18" s="1"/>
      <c r="B18" s="302" t="s">
        <v>14</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10"/>
      <c r="AR18" s="10"/>
      <c r="AS18" s="10"/>
      <c r="AT18" s="10"/>
      <c r="AU18" s="10"/>
      <c r="AV18" s="10"/>
      <c r="AW18" s="10"/>
      <c r="AX18" s="10"/>
      <c r="AY18" s="10"/>
      <c r="AZ18" s="10"/>
      <c r="BA18" s="10"/>
      <c r="BB18" s="10"/>
      <c r="BC18" s="10"/>
      <c r="BD18" s="10"/>
    </row>
    <row r="19" spans="1:56" ht="2.25" customHeight="1" x14ac:dyDescent="0.25">
      <c r="A19" s="1"/>
      <c r="B19" s="31"/>
      <c r="C19" s="31"/>
      <c r="D19" s="65"/>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2"/>
      <c r="AP19" s="32"/>
      <c r="AQ19" s="10"/>
      <c r="AR19" s="10"/>
      <c r="AS19" s="10"/>
      <c r="AT19" s="10"/>
      <c r="AU19" s="10"/>
      <c r="AV19" s="10"/>
      <c r="AW19" s="10"/>
      <c r="AX19" s="10"/>
      <c r="AY19" s="10"/>
      <c r="AZ19" s="10"/>
      <c r="BA19" s="10"/>
      <c r="BB19" s="10"/>
      <c r="BC19" s="10"/>
      <c r="BD19" s="10"/>
    </row>
    <row r="20" spans="1:56" ht="15" customHeight="1" x14ac:dyDescent="0.25">
      <c r="A20" s="1"/>
      <c r="B20" s="297" t="s">
        <v>15</v>
      </c>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10"/>
      <c r="AR20" s="10"/>
      <c r="AS20" s="10"/>
      <c r="AT20" s="10"/>
      <c r="AU20" s="10"/>
      <c r="AV20" s="10"/>
      <c r="AW20" s="10"/>
      <c r="AX20" s="10"/>
      <c r="AY20" s="10"/>
      <c r="AZ20" s="10"/>
      <c r="BA20" s="10"/>
      <c r="BB20" s="10"/>
      <c r="BC20" s="10"/>
      <c r="BD20" s="10"/>
    </row>
    <row r="21" spans="1:56" ht="15" customHeight="1" x14ac:dyDescent="0.25">
      <c r="A21" s="1"/>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10"/>
      <c r="AR21" s="10"/>
      <c r="AS21" s="10"/>
      <c r="AT21" s="10"/>
      <c r="AU21" s="10"/>
      <c r="AV21" s="10"/>
      <c r="AW21" s="10"/>
      <c r="AX21" s="10"/>
      <c r="AY21" s="10"/>
      <c r="AZ21" s="10"/>
      <c r="BA21" s="10"/>
      <c r="BB21" s="10"/>
      <c r="BC21" s="10"/>
      <c r="BD21" s="10"/>
    </row>
    <row r="22" spans="1:56" ht="2.25" customHeight="1" x14ac:dyDescent="0.25">
      <c r="A22" s="1"/>
      <c r="B22" s="31"/>
      <c r="C22" s="31"/>
      <c r="D22" s="65"/>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2"/>
      <c r="AP22" s="32"/>
      <c r="AQ22" s="10"/>
      <c r="AR22" s="10"/>
      <c r="AS22" s="10"/>
      <c r="AT22" s="10"/>
      <c r="AU22" s="10"/>
      <c r="AV22" s="10"/>
      <c r="AW22" s="10"/>
      <c r="AX22" s="10"/>
      <c r="AY22" s="10"/>
      <c r="AZ22" s="10"/>
      <c r="BA22" s="10"/>
      <c r="BB22" s="10"/>
      <c r="BC22" s="10"/>
      <c r="BD22" s="10"/>
    </row>
    <row r="23" spans="1:56" ht="15" customHeight="1" x14ac:dyDescent="0.25">
      <c r="A23" s="1"/>
      <c r="B23" s="302" t="s">
        <v>16</v>
      </c>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c r="AQ23" s="10"/>
      <c r="AR23" s="10"/>
      <c r="AS23" s="10"/>
      <c r="AT23" s="10"/>
      <c r="AU23" s="10"/>
      <c r="AV23" s="10"/>
      <c r="AW23" s="10"/>
      <c r="AX23" s="10"/>
      <c r="AY23" s="10"/>
      <c r="AZ23" s="10"/>
      <c r="BA23" s="10"/>
      <c r="BB23" s="10"/>
      <c r="BC23" s="10"/>
      <c r="BD23" s="10"/>
    </row>
    <row r="24" spans="1:56" ht="2.25" customHeight="1" x14ac:dyDescent="0.25">
      <c r="A24" s="1"/>
      <c r="B24" s="31"/>
      <c r="C24" s="31"/>
      <c r="D24" s="65"/>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2"/>
      <c r="AP24" s="32"/>
      <c r="AQ24" s="10"/>
      <c r="AR24" s="10"/>
      <c r="AS24" s="10"/>
      <c r="AT24" s="10"/>
      <c r="AU24" s="10"/>
      <c r="AV24" s="10"/>
      <c r="AW24" s="10"/>
      <c r="AX24" s="10"/>
      <c r="AY24" s="10"/>
      <c r="AZ24" s="10"/>
      <c r="BA24" s="10"/>
      <c r="BB24" s="10"/>
      <c r="BC24" s="10"/>
      <c r="BD24" s="10"/>
    </row>
    <row r="25" spans="1:56" ht="15" customHeight="1" x14ac:dyDescent="0.25">
      <c r="A25" s="17"/>
      <c r="B25" s="112" t="s">
        <v>17</v>
      </c>
      <c r="C25" s="154"/>
      <c r="D25" s="301" t="s">
        <v>11</v>
      </c>
      <c r="E25" s="301"/>
      <c r="F25" s="301"/>
      <c r="G25" s="301"/>
      <c r="H25" s="301"/>
      <c r="I25" s="301"/>
      <c r="J25" s="112" t="s">
        <v>18</v>
      </c>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0"/>
      <c r="AR25" s="10"/>
      <c r="AS25" s="10"/>
      <c r="AT25" s="10"/>
      <c r="AU25" s="10"/>
      <c r="AV25" s="10"/>
      <c r="AW25" s="10"/>
      <c r="AX25" s="10"/>
      <c r="AY25" s="10"/>
      <c r="AZ25" s="10"/>
      <c r="BA25" s="10"/>
      <c r="BB25" s="10"/>
      <c r="BC25" s="10"/>
      <c r="BD25" s="10"/>
    </row>
    <row r="26" spans="1:56" ht="15" customHeight="1" x14ac:dyDescent="0.25">
      <c r="A26" s="17"/>
      <c r="B26" s="297" t="s">
        <v>19</v>
      </c>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10"/>
      <c r="AR26" s="10"/>
      <c r="AS26" s="10"/>
      <c r="AT26" s="10"/>
      <c r="AU26" s="10"/>
      <c r="AV26" s="10"/>
      <c r="AW26" s="10"/>
      <c r="AX26" s="10"/>
      <c r="AY26" s="10"/>
      <c r="AZ26" s="10"/>
      <c r="BA26" s="10"/>
      <c r="BB26" s="10"/>
      <c r="BC26" s="10"/>
      <c r="BD26" s="10"/>
    </row>
    <row r="27" spans="1:56" ht="15" customHeight="1" x14ac:dyDescent="0.25">
      <c r="A27" s="1"/>
      <c r="B27" s="18"/>
      <c r="C27" s="18"/>
      <c r="D27" s="65"/>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0"/>
      <c r="AP27" s="10"/>
      <c r="AQ27" s="10"/>
      <c r="AR27" s="10"/>
      <c r="AS27" s="10"/>
      <c r="AT27" s="10"/>
      <c r="AU27" s="10"/>
      <c r="AV27" s="10"/>
      <c r="AW27" s="10"/>
      <c r="AX27" s="10"/>
      <c r="AY27" s="10"/>
      <c r="AZ27" s="10"/>
      <c r="BA27" s="10"/>
      <c r="BB27" s="10"/>
      <c r="BC27" s="10"/>
      <c r="BD27" s="10"/>
    </row>
    <row r="28" spans="1:56" ht="15" customHeight="1" x14ac:dyDescent="0.25">
      <c r="A28" s="1"/>
      <c r="B28" s="106" t="s">
        <v>20</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7"/>
      <c r="AQ28" s="10"/>
      <c r="AR28" s="10"/>
      <c r="AS28" s="10"/>
      <c r="AT28" s="10"/>
      <c r="AU28" s="10"/>
      <c r="AV28" s="10"/>
      <c r="AW28" s="10"/>
      <c r="AX28" s="10"/>
      <c r="AY28" s="10"/>
      <c r="AZ28" s="10"/>
      <c r="BA28" s="10"/>
      <c r="BB28" s="10"/>
      <c r="BC28" s="10"/>
      <c r="BD28" s="10"/>
    </row>
    <row r="29" spans="1:56" ht="15" customHeight="1" x14ac:dyDescent="0.25">
      <c r="A29" s="1"/>
      <c r="B29" s="18"/>
      <c r="C29" s="18"/>
      <c r="D29" s="65"/>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0"/>
      <c r="AP29" s="10"/>
      <c r="AQ29" s="10"/>
      <c r="AR29" s="10"/>
      <c r="AS29" s="10"/>
      <c r="AT29" s="10"/>
      <c r="AU29" s="10"/>
      <c r="AV29" s="10"/>
      <c r="AW29" s="10"/>
      <c r="AX29" s="10"/>
      <c r="AY29" s="10"/>
      <c r="AZ29" s="10"/>
      <c r="BA29" s="10"/>
      <c r="BB29" s="10"/>
      <c r="BC29" s="10"/>
      <c r="BD29" s="10"/>
    </row>
    <row r="30" spans="1:56" ht="15" customHeight="1" x14ac:dyDescent="0.25">
      <c r="A30" s="33">
        <v>1</v>
      </c>
      <c r="B30" s="117" t="s">
        <v>21</v>
      </c>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0"/>
      <c r="AR30" s="10"/>
      <c r="AS30" s="10"/>
      <c r="AT30" s="10"/>
      <c r="AU30" s="10"/>
      <c r="AV30" s="10"/>
      <c r="AW30" s="10"/>
      <c r="AX30" s="10"/>
      <c r="AY30" s="10"/>
      <c r="AZ30" s="10"/>
      <c r="BA30" s="10"/>
      <c r="BB30" s="10"/>
      <c r="BC30" s="10"/>
      <c r="BD30" s="10"/>
    </row>
    <row r="31" spans="1:56" ht="2.25" customHeight="1" x14ac:dyDescent="0.25">
      <c r="A31" s="1"/>
      <c r="B31" s="17"/>
      <c r="C31" s="10"/>
      <c r="D31" s="15"/>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row>
    <row r="32" spans="1:56" ht="15" customHeight="1" x14ac:dyDescent="0.25">
      <c r="A32" s="1"/>
      <c r="B32" s="10"/>
      <c r="C32" s="139" t="s">
        <v>22</v>
      </c>
      <c r="D32" s="139"/>
      <c r="E32" s="139"/>
      <c r="F32" s="139"/>
      <c r="G32" s="139"/>
      <c r="H32" s="139"/>
      <c r="I32" s="139"/>
      <c r="J32" s="139"/>
      <c r="K32" s="139"/>
      <c r="L32" s="139"/>
      <c r="M32" s="139"/>
      <c r="N32" s="139"/>
      <c r="O32" s="10"/>
      <c r="P32" s="10"/>
      <c r="Q32" s="139" t="s">
        <v>23</v>
      </c>
      <c r="R32" s="139"/>
      <c r="S32" s="139"/>
      <c r="T32" s="139"/>
      <c r="U32" s="139"/>
      <c r="V32" s="139"/>
      <c r="W32" s="139"/>
      <c r="X32" s="139"/>
      <c r="Y32" s="139"/>
      <c r="Z32" s="139"/>
      <c r="AA32" s="139"/>
      <c r="AB32" s="139"/>
      <c r="AC32" s="10"/>
      <c r="AD32" s="10"/>
      <c r="AE32" s="139" t="s">
        <v>24</v>
      </c>
      <c r="AF32" s="139"/>
      <c r="AG32" s="139"/>
      <c r="AH32" s="139"/>
      <c r="AI32" s="139"/>
      <c r="AJ32" s="139"/>
      <c r="AK32" s="139"/>
      <c r="AL32" s="139"/>
      <c r="AM32" s="139"/>
      <c r="AN32" s="139"/>
      <c r="AO32" s="139"/>
      <c r="AP32" s="139"/>
      <c r="AQ32" s="10"/>
      <c r="AR32" s="10"/>
      <c r="AS32" s="10"/>
      <c r="AT32" s="10"/>
      <c r="AU32" s="10"/>
      <c r="AV32" s="10"/>
      <c r="AW32" s="10"/>
      <c r="AX32" s="10"/>
      <c r="AY32" s="10"/>
      <c r="AZ32" s="10"/>
      <c r="BA32" s="10"/>
      <c r="BB32" s="10"/>
      <c r="BC32" s="10"/>
      <c r="BD32" s="10"/>
    </row>
    <row r="33" spans="1:56" ht="15" customHeight="1" x14ac:dyDescent="0.25">
      <c r="A33" s="1"/>
      <c r="B33" s="10"/>
      <c r="C33" s="10"/>
      <c r="D33" s="15"/>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6" ht="15" customHeight="1" x14ac:dyDescent="0.25">
      <c r="A34" s="1">
        <v>2</v>
      </c>
      <c r="B34" s="117" t="s">
        <v>25</v>
      </c>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0"/>
      <c r="AR34" s="10"/>
      <c r="AS34" s="10"/>
      <c r="AT34" s="10"/>
      <c r="AU34" s="10"/>
      <c r="AV34" s="10"/>
      <c r="AW34" s="10"/>
      <c r="AX34" s="10"/>
      <c r="AY34" s="10"/>
      <c r="AZ34" s="10"/>
      <c r="BA34" s="10"/>
      <c r="BB34" s="10"/>
      <c r="BC34" s="10"/>
      <c r="BD34" s="10"/>
    </row>
    <row r="35" spans="1:56" ht="2.25" customHeight="1" x14ac:dyDescent="0.25">
      <c r="A35" s="1"/>
      <c r="B35" s="10"/>
      <c r="C35" s="10"/>
      <c r="D35" s="15"/>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row>
    <row r="36" spans="1:56" ht="15" customHeight="1" x14ac:dyDescent="0.25">
      <c r="A36" s="1"/>
      <c r="B36" s="10"/>
      <c r="C36" s="139" t="s">
        <v>26</v>
      </c>
      <c r="D36" s="139"/>
      <c r="E36" s="139"/>
      <c r="F36" s="139"/>
      <c r="G36" s="139"/>
      <c r="H36" s="139"/>
      <c r="I36" s="139"/>
      <c r="J36" s="139"/>
      <c r="K36" s="139"/>
      <c r="L36" s="139"/>
      <c r="M36" s="139"/>
      <c r="N36" s="139"/>
      <c r="O36" s="10"/>
      <c r="P36" s="10"/>
      <c r="Q36" s="139" t="s">
        <v>27</v>
      </c>
      <c r="R36" s="139"/>
      <c r="S36" s="139"/>
      <c r="T36" s="139"/>
      <c r="U36" s="139"/>
      <c r="V36" s="139"/>
      <c r="W36" s="139"/>
      <c r="X36" s="139"/>
      <c r="Y36" s="139"/>
      <c r="Z36" s="139"/>
      <c r="AA36" s="139"/>
      <c r="AB36" s="139"/>
      <c r="AC36" s="10"/>
      <c r="AD36" s="10"/>
      <c r="AE36" s="139" t="s">
        <v>28</v>
      </c>
      <c r="AF36" s="139"/>
      <c r="AG36" s="139"/>
      <c r="AH36" s="139"/>
      <c r="AI36" s="139"/>
      <c r="AJ36" s="139"/>
      <c r="AK36" s="139"/>
      <c r="AL36" s="139"/>
      <c r="AM36" s="139"/>
      <c r="AN36" s="139"/>
      <c r="AO36" s="139"/>
      <c r="AP36" s="139"/>
      <c r="AQ36" s="10"/>
      <c r="AR36" s="10"/>
      <c r="AS36" s="10"/>
      <c r="AT36" s="10"/>
      <c r="AU36" s="10"/>
      <c r="AV36" s="10"/>
      <c r="AW36" s="10"/>
      <c r="AX36" s="10"/>
      <c r="AY36" s="10"/>
      <c r="AZ36" s="10"/>
      <c r="BA36" s="10"/>
      <c r="BB36" s="10"/>
      <c r="BC36" s="10"/>
      <c r="BD36" s="10"/>
    </row>
    <row r="37" spans="1:56" ht="2.25" customHeight="1" x14ac:dyDescent="0.25">
      <c r="A37" s="1"/>
      <c r="B37" s="10"/>
      <c r="C37" s="10"/>
      <c r="D37" s="15"/>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row>
    <row r="38" spans="1:56" ht="15" customHeight="1" x14ac:dyDescent="0.25">
      <c r="A38" s="1"/>
      <c r="B38" s="10"/>
      <c r="C38" s="139" t="s">
        <v>29</v>
      </c>
      <c r="D38" s="139"/>
      <c r="E38" s="139"/>
      <c r="F38" s="139"/>
      <c r="G38" s="139"/>
      <c r="H38" s="139"/>
      <c r="I38" s="139"/>
      <c r="J38" s="139"/>
      <c r="K38" s="139"/>
      <c r="L38" s="139"/>
      <c r="M38" s="139"/>
      <c r="N38" s="139"/>
      <c r="O38" s="10"/>
      <c r="P38" s="10"/>
      <c r="Q38" s="139" t="s">
        <v>30</v>
      </c>
      <c r="R38" s="139"/>
      <c r="S38" s="139"/>
      <c r="T38" s="139"/>
      <c r="U38" s="139"/>
      <c r="V38" s="139"/>
      <c r="W38" s="139"/>
      <c r="X38" s="139"/>
      <c r="Y38" s="139"/>
      <c r="Z38" s="139"/>
      <c r="AA38" s="139"/>
      <c r="AB38" s="139"/>
      <c r="AC38" s="10"/>
      <c r="AD38" s="10"/>
      <c r="AE38" s="139" t="s">
        <v>31</v>
      </c>
      <c r="AF38" s="139"/>
      <c r="AG38" s="139"/>
      <c r="AH38" s="139"/>
      <c r="AI38" s="139"/>
      <c r="AJ38" s="139"/>
      <c r="AK38" s="139"/>
      <c r="AL38" s="139"/>
      <c r="AM38" s="139"/>
      <c r="AN38" s="139"/>
      <c r="AO38" s="139"/>
      <c r="AP38" s="139"/>
      <c r="AQ38" s="10"/>
      <c r="AR38" s="10"/>
      <c r="AS38" s="10"/>
      <c r="AT38" s="10"/>
      <c r="AU38" s="10"/>
      <c r="AV38" s="10"/>
      <c r="AW38" s="10"/>
      <c r="AX38" s="10"/>
      <c r="AY38" s="10"/>
      <c r="AZ38" s="10"/>
      <c r="BA38" s="10"/>
      <c r="BB38" s="10"/>
      <c r="BC38" s="10"/>
      <c r="BD38" s="10"/>
    </row>
    <row r="39" spans="1:56" ht="15" customHeight="1" x14ac:dyDescent="0.25">
      <c r="A39" s="1"/>
      <c r="B39" s="10"/>
      <c r="C39" s="10"/>
      <c r="D39" s="15"/>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row>
    <row r="40" spans="1:56" ht="15" customHeight="1" x14ac:dyDescent="0.25">
      <c r="A40" s="33">
        <v>3</v>
      </c>
      <c r="B40" s="117" t="s">
        <v>32</v>
      </c>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0"/>
      <c r="AR40" s="10"/>
      <c r="AS40" s="10"/>
      <c r="AT40" s="10"/>
      <c r="AU40" s="10"/>
      <c r="AV40" s="10"/>
      <c r="AW40" s="10"/>
      <c r="AX40" s="10"/>
      <c r="AY40" s="10"/>
      <c r="AZ40" s="10"/>
      <c r="BA40" s="10"/>
      <c r="BB40" s="10"/>
      <c r="BC40" s="10"/>
      <c r="BD40" s="10"/>
    </row>
    <row r="41" spans="1:56" ht="15" customHeight="1" x14ac:dyDescent="0.25">
      <c r="A41" s="1"/>
      <c r="B41" s="10"/>
      <c r="C41" s="10"/>
      <c r="D41" s="15"/>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row>
    <row r="42" spans="1:56" ht="30" customHeight="1" x14ac:dyDescent="0.25">
      <c r="A42" s="1"/>
      <c r="B42" s="149" t="s">
        <v>33</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0"/>
      <c r="AR42" s="10"/>
      <c r="AS42" s="10"/>
      <c r="AT42" s="10"/>
      <c r="AU42" s="10"/>
      <c r="AV42" s="10"/>
      <c r="AW42" s="10"/>
      <c r="AX42" s="10"/>
      <c r="AY42" s="10"/>
      <c r="AZ42" s="10"/>
      <c r="BA42" s="10"/>
      <c r="BB42" s="10"/>
      <c r="BC42" s="10"/>
      <c r="BD42" s="10"/>
    </row>
    <row r="43" spans="1:56" ht="2.25" customHeight="1" x14ac:dyDescent="0.25">
      <c r="A43" s="1"/>
      <c r="B43" s="17"/>
      <c r="C43" s="10"/>
      <c r="D43" s="15"/>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6" ht="15" customHeight="1" x14ac:dyDescent="0.25">
      <c r="A44" s="1"/>
      <c r="B44" s="10"/>
      <c r="C44" s="139" t="s">
        <v>34</v>
      </c>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0"/>
      <c r="AR44" s="10"/>
      <c r="AS44" s="10"/>
      <c r="AT44" s="10"/>
      <c r="AU44" s="10"/>
      <c r="AV44" s="10"/>
      <c r="AW44" s="10"/>
      <c r="AX44" s="10"/>
      <c r="AY44" s="10"/>
      <c r="AZ44" s="10"/>
      <c r="BA44" s="10"/>
      <c r="BB44" s="10"/>
      <c r="BC44" s="10"/>
      <c r="BD44" s="10"/>
    </row>
    <row r="45" spans="1:56" ht="2.25" customHeight="1" x14ac:dyDescent="0.25">
      <c r="A45" s="1"/>
      <c r="B45" s="10"/>
      <c r="C45" s="10"/>
      <c r="D45" s="15"/>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row>
    <row r="46" spans="1:56" ht="15" customHeight="1" x14ac:dyDescent="0.25">
      <c r="A46" s="1"/>
      <c r="B46" s="10"/>
      <c r="C46" s="294" t="s">
        <v>35</v>
      </c>
      <c r="D46" s="294"/>
      <c r="E46" s="294"/>
      <c r="F46" s="294"/>
      <c r="G46" s="294"/>
      <c r="H46" s="294"/>
      <c r="I46" s="294"/>
      <c r="J46" s="294"/>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10"/>
      <c r="AR46" s="10"/>
      <c r="AS46" s="10"/>
      <c r="AT46" s="10"/>
      <c r="AU46" s="10"/>
      <c r="AV46" s="10"/>
      <c r="AW46" s="10"/>
      <c r="AX46" s="10"/>
      <c r="AY46" s="10"/>
      <c r="AZ46" s="10"/>
      <c r="BA46" s="10"/>
      <c r="BB46" s="10"/>
      <c r="BC46" s="10"/>
      <c r="BD46" s="10"/>
    </row>
    <row r="47" spans="1:56" ht="2.25" customHeight="1" x14ac:dyDescent="0.25">
      <c r="A47" s="1"/>
      <c r="B47" s="10"/>
      <c r="C47" s="52"/>
      <c r="D47" s="85"/>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10"/>
      <c r="AR47" s="10"/>
      <c r="AS47" s="10"/>
      <c r="AT47" s="10"/>
      <c r="AU47" s="10"/>
      <c r="AV47" s="10"/>
      <c r="AW47" s="10"/>
      <c r="AX47" s="10"/>
      <c r="AY47" s="10"/>
      <c r="AZ47" s="10"/>
      <c r="BA47" s="10"/>
      <c r="BB47" s="10"/>
      <c r="BC47" s="10"/>
      <c r="BD47" s="10"/>
    </row>
    <row r="48" spans="1:56" ht="15" customHeight="1" x14ac:dyDescent="0.25">
      <c r="A48" s="1"/>
      <c r="B48" s="10"/>
      <c r="C48" s="294" t="s">
        <v>36</v>
      </c>
      <c r="D48" s="294"/>
      <c r="E48" s="294"/>
      <c r="F48" s="294"/>
      <c r="G48" s="294"/>
      <c r="H48" s="294"/>
      <c r="I48" s="294"/>
      <c r="J48" s="294"/>
      <c r="K48" s="294"/>
      <c r="L48" s="294"/>
      <c r="M48" s="294"/>
      <c r="N48" s="294"/>
      <c r="O48" s="294"/>
      <c r="P48" s="294"/>
      <c r="Q48" s="294"/>
      <c r="R48" s="294"/>
      <c r="S48" s="294"/>
      <c r="T48" s="294"/>
      <c r="U48" s="52"/>
      <c r="V48" s="52"/>
      <c r="W48" s="52"/>
      <c r="X48" s="52"/>
      <c r="Y48" s="52"/>
      <c r="Z48" s="52"/>
      <c r="AA48" s="52"/>
      <c r="AB48" s="52"/>
      <c r="AC48" s="52"/>
      <c r="AD48" s="52"/>
      <c r="AE48" s="52"/>
      <c r="AF48" s="52"/>
      <c r="AG48" s="52"/>
      <c r="AH48" s="52"/>
      <c r="AI48" s="52"/>
      <c r="AJ48" s="52"/>
      <c r="AK48" s="52"/>
      <c r="AL48" s="52"/>
      <c r="AM48" s="52"/>
      <c r="AN48" s="52"/>
      <c r="AO48" s="52"/>
      <c r="AP48" s="52"/>
      <c r="AQ48" s="10"/>
      <c r="AR48" s="10"/>
      <c r="AS48" s="10"/>
      <c r="AT48" s="10"/>
      <c r="AU48" s="10"/>
      <c r="AV48" s="10"/>
      <c r="AW48" s="10"/>
      <c r="AX48" s="10"/>
      <c r="AY48" s="10"/>
      <c r="AZ48" s="10"/>
      <c r="BA48" s="10"/>
      <c r="BB48" s="10"/>
      <c r="BC48" s="10"/>
      <c r="BD48" s="10"/>
    </row>
    <row r="49" spans="1:56" ht="2.25" customHeight="1" x14ac:dyDescent="0.25">
      <c r="A49" s="1"/>
      <c r="B49" s="10"/>
      <c r="C49" s="52"/>
      <c r="D49" s="85"/>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10"/>
      <c r="AR49" s="10"/>
      <c r="AS49" s="10"/>
      <c r="AT49" s="10"/>
      <c r="AU49" s="10"/>
      <c r="AV49" s="10"/>
      <c r="AW49" s="10"/>
      <c r="AX49" s="10"/>
      <c r="AY49" s="10"/>
      <c r="AZ49" s="10"/>
      <c r="BA49" s="10"/>
      <c r="BB49" s="10"/>
      <c r="BC49" s="10"/>
      <c r="BD49" s="10"/>
    </row>
    <row r="50" spans="1:56" ht="15" customHeight="1" x14ac:dyDescent="0.25">
      <c r="A50" s="1"/>
      <c r="B50" s="10"/>
      <c r="C50" s="294" t="s">
        <v>37</v>
      </c>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10"/>
      <c r="AR50" s="10"/>
      <c r="AS50" s="10"/>
      <c r="AT50" s="10"/>
      <c r="AU50" s="10"/>
      <c r="AV50" s="10"/>
      <c r="AW50" s="10"/>
      <c r="AX50" s="10"/>
      <c r="AY50" s="10"/>
      <c r="AZ50" s="10"/>
      <c r="BA50" s="10"/>
      <c r="BB50" s="10"/>
      <c r="BC50" s="10"/>
      <c r="BD50" s="10"/>
    </row>
    <row r="51" spans="1:56" ht="15" customHeight="1" x14ac:dyDescent="0.25">
      <c r="A51" s="1"/>
      <c r="B51" s="10"/>
      <c r="C51" s="318" t="s">
        <v>38</v>
      </c>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9"/>
      <c r="AE51" s="320"/>
      <c r="AF51" s="321"/>
      <c r="AG51" s="321"/>
      <c r="AH51" s="321"/>
      <c r="AI51" s="321"/>
      <c r="AJ51" s="321"/>
      <c r="AK51" s="321"/>
      <c r="AL51" s="321"/>
      <c r="AM51" s="321"/>
      <c r="AN51" s="321"/>
      <c r="AO51" s="321"/>
      <c r="AP51" s="322"/>
      <c r="AQ51" s="10"/>
      <c r="AR51" s="10"/>
      <c r="AS51" s="10"/>
      <c r="AT51" s="10"/>
      <c r="AU51" s="10"/>
      <c r="AV51" s="10"/>
      <c r="AW51" s="10"/>
      <c r="AX51" s="10"/>
      <c r="AY51" s="10"/>
      <c r="AZ51" s="10"/>
      <c r="BA51" s="10"/>
      <c r="BB51" s="10"/>
      <c r="BC51" s="10"/>
      <c r="BD51" s="10"/>
    </row>
    <row r="52" spans="1:56" ht="15" customHeight="1" x14ac:dyDescent="0.25">
      <c r="A52" s="1"/>
      <c r="B52" s="10"/>
      <c r="C52" s="10"/>
      <c r="D52" s="15"/>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row>
    <row r="53" spans="1:56" ht="15" customHeight="1" x14ac:dyDescent="0.25">
      <c r="A53" s="33">
        <v>4</v>
      </c>
      <c r="B53" s="325" t="s">
        <v>39</v>
      </c>
      <c r="C53" s="326"/>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c r="AK53" s="326"/>
      <c r="AL53" s="326"/>
      <c r="AM53" s="326"/>
      <c r="AN53" s="326"/>
      <c r="AO53" s="326"/>
      <c r="AP53" s="326"/>
      <c r="AQ53" s="10"/>
      <c r="AR53" s="10"/>
      <c r="AS53" s="10"/>
      <c r="AT53" s="10"/>
      <c r="AU53" s="10"/>
      <c r="AV53" s="10"/>
      <c r="AW53" s="10"/>
      <c r="AX53" s="10"/>
      <c r="AY53" s="10"/>
      <c r="AZ53" s="10"/>
      <c r="BA53" s="10"/>
      <c r="BB53" s="10"/>
      <c r="BC53" s="10"/>
      <c r="BD53" s="10"/>
    </row>
    <row r="54" spans="1:56" ht="2.25" customHeight="1" x14ac:dyDescent="0.25">
      <c r="A54" s="33"/>
      <c r="B54" s="83"/>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10"/>
      <c r="AR54" s="10"/>
      <c r="AS54" s="10"/>
      <c r="AT54" s="10"/>
      <c r="AU54" s="10"/>
      <c r="AV54" s="10"/>
      <c r="AW54" s="10"/>
      <c r="AX54" s="10"/>
      <c r="AY54" s="10"/>
      <c r="AZ54" s="10"/>
      <c r="BA54" s="10"/>
      <c r="BB54" s="10"/>
      <c r="BC54" s="10"/>
      <c r="BD54" s="10"/>
    </row>
    <row r="55" spans="1:56" ht="15" customHeight="1" x14ac:dyDescent="0.25">
      <c r="A55" s="1"/>
      <c r="B55" s="10"/>
      <c r="C55" s="159" t="s">
        <v>40</v>
      </c>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0"/>
      <c r="AR55" s="10"/>
      <c r="AS55" s="10"/>
      <c r="AT55" s="10"/>
      <c r="AU55" s="10"/>
      <c r="AV55" s="10"/>
      <c r="AW55" s="10"/>
      <c r="AX55" s="10"/>
      <c r="AY55" s="10"/>
      <c r="AZ55" s="10"/>
      <c r="BA55" s="10"/>
      <c r="BB55" s="10"/>
      <c r="BC55" s="10"/>
      <c r="BD55" s="10"/>
    </row>
    <row r="56" spans="1:56" ht="2.25" customHeight="1" x14ac:dyDescent="0.25">
      <c r="A56" s="1"/>
      <c r="B56" s="10"/>
      <c r="C56" s="10"/>
      <c r="D56" s="15"/>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row>
    <row r="57" spans="1:56" ht="15" customHeight="1" x14ac:dyDescent="0.25">
      <c r="A57" s="1"/>
      <c r="B57" s="10"/>
      <c r="C57" s="139" t="s">
        <v>41</v>
      </c>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0"/>
      <c r="AR57" s="10"/>
      <c r="AS57" s="10"/>
      <c r="AT57" s="10"/>
      <c r="AU57" s="10"/>
      <c r="AV57" s="10"/>
      <c r="AW57" s="10"/>
      <c r="AX57" s="10"/>
      <c r="AY57" s="10"/>
      <c r="AZ57" s="10"/>
      <c r="BA57" s="10"/>
      <c r="BB57" s="10"/>
      <c r="BC57" s="10"/>
      <c r="BD57" s="10"/>
    </row>
    <row r="58" spans="1:56" ht="15" customHeight="1" x14ac:dyDescent="0.25">
      <c r="A58" s="1"/>
      <c r="B58" s="10"/>
      <c r="C58" s="10"/>
      <c r="D58" s="15"/>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row>
    <row r="59" spans="1:56" ht="15" customHeight="1" x14ac:dyDescent="0.25">
      <c r="A59" s="33">
        <v>5</v>
      </c>
      <c r="B59" s="117" t="s">
        <v>42</v>
      </c>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0"/>
      <c r="AR59" s="10"/>
      <c r="AS59" s="10"/>
      <c r="AT59" s="10"/>
      <c r="AU59" s="10"/>
      <c r="AV59" s="10"/>
      <c r="AW59" s="10"/>
      <c r="AX59" s="10"/>
      <c r="AY59" s="10"/>
      <c r="AZ59" s="10"/>
      <c r="BA59" s="10"/>
      <c r="BB59" s="10"/>
      <c r="BC59" s="10"/>
      <c r="BD59" s="10"/>
    </row>
    <row r="60" spans="1:56" ht="15" customHeight="1" x14ac:dyDescent="0.25">
      <c r="A60" s="1"/>
      <c r="B60" s="10"/>
      <c r="C60" s="159" t="s">
        <v>40</v>
      </c>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0"/>
      <c r="AR60" s="10"/>
      <c r="AS60" s="10"/>
      <c r="AT60" s="10"/>
      <c r="AU60" s="10"/>
      <c r="AV60" s="10"/>
      <c r="AW60" s="10"/>
      <c r="AX60" s="10"/>
      <c r="AY60" s="10"/>
      <c r="AZ60" s="10"/>
      <c r="BA60" s="10"/>
      <c r="BB60" s="10"/>
      <c r="BC60" s="10"/>
      <c r="BD60" s="10"/>
    </row>
    <row r="61" spans="1:56" ht="2.25" customHeight="1" x14ac:dyDescent="0.25">
      <c r="A61" s="1"/>
      <c r="B61" s="10"/>
      <c r="C61" s="10"/>
      <c r="D61" s="15"/>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row>
    <row r="62" spans="1:56" ht="15" customHeight="1" x14ac:dyDescent="0.25">
      <c r="A62" s="1"/>
      <c r="B62" s="10"/>
      <c r="C62" s="139" t="s">
        <v>41</v>
      </c>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0"/>
      <c r="AR62" s="10"/>
      <c r="AS62" s="10"/>
      <c r="AT62" s="10"/>
      <c r="AU62" s="10"/>
      <c r="AV62" s="10"/>
      <c r="AW62" s="10"/>
      <c r="AX62" s="10"/>
      <c r="AY62" s="10"/>
      <c r="AZ62" s="10"/>
      <c r="BA62" s="10"/>
      <c r="BB62" s="10"/>
      <c r="BC62" s="10"/>
      <c r="BD62" s="10"/>
    </row>
    <row r="63" spans="1:56" ht="15" customHeight="1" x14ac:dyDescent="0.25">
      <c r="A63" s="1"/>
      <c r="B63" s="10"/>
      <c r="C63" s="10"/>
      <c r="D63" s="15"/>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row>
    <row r="64" spans="1:56" ht="15" customHeight="1" x14ac:dyDescent="0.25">
      <c r="A64" s="33">
        <v>6</v>
      </c>
      <c r="B64" s="117" t="s">
        <v>43</v>
      </c>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0"/>
      <c r="AR64" s="10"/>
      <c r="AS64" s="10"/>
      <c r="AT64" s="10"/>
      <c r="AU64" s="10"/>
      <c r="AV64" s="10"/>
      <c r="AW64" s="10"/>
      <c r="AX64" s="10"/>
      <c r="AY64" s="10"/>
      <c r="AZ64" s="10"/>
      <c r="BA64" s="10"/>
      <c r="BB64" s="10"/>
      <c r="BC64" s="10"/>
      <c r="BD64" s="10"/>
    </row>
    <row r="65" spans="1:56" ht="2.25" customHeight="1" x14ac:dyDescent="0.25">
      <c r="A65" s="1"/>
      <c r="B65" s="17"/>
      <c r="C65" s="10"/>
      <c r="D65" s="15"/>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row>
    <row r="66" spans="1:56" ht="15" customHeight="1" x14ac:dyDescent="0.25">
      <c r="A66" s="1"/>
      <c r="B66" s="10"/>
      <c r="C66" s="266" t="s">
        <v>44</v>
      </c>
      <c r="D66" s="266"/>
      <c r="E66" s="266"/>
      <c r="F66" s="266"/>
      <c r="G66" s="266"/>
      <c r="H66" s="266"/>
      <c r="I66" s="266"/>
      <c r="J66" s="266"/>
      <c r="K66" s="266"/>
      <c r="L66" s="266"/>
      <c r="M66" s="266"/>
      <c r="N66" s="266"/>
      <c r="O66" s="266"/>
      <c r="P66" s="266"/>
      <c r="Q66" s="266"/>
      <c r="R66" s="266"/>
      <c r="S66" s="266"/>
      <c r="T66" s="266"/>
      <c r="U66" s="266"/>
      <c r="V66" s="266"/>
      <c r="W66" s="10"/>
      <c r="X66" s="315"/>
      <c r="Y66" s="316"/>
      <c r="Z66" s="316"/>
      <c r="AA66" s="317"/>
      <c r="AB66" s="10"/>
      <c r="AC66" s="315"/>
      <c r="AD66" s="316"/>
      <c r="AE66" s="316"/>
      <c r="AF66" s="317"/>
      <c r="AG66" s="10"/>
      <c r="AH66" s="315"/>
      <c r="AI66" s="316"/>
      <c r="AJ66" s="316"/>
      <c r="AK66" s="317"/>
      <c r="AL66" s="10"/>
      <c r="AM66" s="315"/>
      <c r="AN66" s="316"/>
      <c r="AO66" s="316"/>
      <c r="AP66" s="317"/>
      <c r="AQ66" s="10"/>
      <c r="AR66" s="10"/>
      <c r="AS66" s="10"/>
      <c r="AT66" s="10"/>
      <c r="AU66" s="10"/>
      <c r="AV66" s="10"/>
      <c r="AW66" s="10"/>
      <c r="AX66" s="10"/>
      <c r="AY66" s="10"/>
      <c r="AZ66" s="10"/>
      <c r="BA66" s="10"/>
      <c r="BB66" s="10"/>
      <c r="BC66" s="10"/>
      <c r="BD66" s="10"/>
    </row>
    <row r="67" spans="1:56" ht="2.25" customHeight="1" x14ac:dyDescent="0.25">
      <c r="A67" s="1"/>
      <c r="B67" s="10"/>
      <c r="C67" s="10"/>
      <c r="D67" s="15"/>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row>
    <row r="68" spans="1:56" ht="15" customHeight="1" x14ac:dyDescent="0.25">
      <c r="A68" s="1"/>
      <c r="B68" s="10"/>
      <c r="C68" s="139" t="s">
        <v>41</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0"/>
      <c r="AR68" s="10"/>
      <c r="AS68" s="10"/>
      <c r="AT68" s="10"/>
      <c r="AU68" s="10"/>
      <c r="AV68" s="10"/>
      <c r="AW68" s="10"/>
      <c r="AX68" s="10"/>
      <c r="AY68" s="10"/>
      <c r="AZ68" s="10"/>
      <c r="BA68" s="10"/>
      <c r="BB68" s="10"/>
      <c r="BC68" s="10"/>
      <c r="BD68" s="10"/>
    </row>
    <row r="69" spans="1:56" ht="2.25" customHeight="1" x14ac:dyDescent="0.25">
      <c r="A69" s="1"/>
      <c r="B69" s="10"/>
      <c r="C69" s="10"/>
      <c r="D69" s="15"/>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row>
    <row r="70" spans="1:56" ht="15" customHeight="1" x14ac:dyDescent="0.25">
      <c r="A70" s="33">
        <v>7</v>
      </c>
      <c r="B70" s="117" t="s">
        <v>45</v>
      </c>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0"/>
      <c r="AR70" s="10"/>
      <c r="AS70" s="10"/>
      <c r="AT70" s="10"/>
      <c r="AU70" s="10"/>
      <c r="AV70" s="10"/>
      <c r="AW70" s="10"/>
      <c r="AX70" s="10"/>
      <c r="AY70" s="10"/>
      <c r="AZ70" s="10"/>
      <c r="BA70" s="10"/>
      <c r="BB70" s="10"/>
      <c r="BC70" s="10"/>
      <c r="BD70" s="10"/>
    </row>
    <row r="71" spans="1:56" ht="15" customHeight="1" x14ac:dyDescent="0.25">
      <c r="A71" s="1"/>
      <c r="B71" s="10"/>
      <c r="C71" s="10"/>
      <c r="D71" s="15"/>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row>
    <row r="72" spans="1:56" ht="15" customHeight="1" x14ac:dyDescent="0.25">
      <c r="A72" s="1"/>
      <c r="B72" s="280" t="s">
        <v>46</v>
      </c>
      <c r="C72" s="139"/>
      <c r="D72" s="139"/>
      <c r="E72" s="139"/>
      <c r="F72" s="139"/>
      <c r="G72" s="139"/>
      <c r="H72" s="139"/>
      <c r="I72" s="139"/>
      <c r="J72" s="139"/>
      <c r="K72" s="139"/>
      <c r="L72" s="139"/>
      <c r="M72" s="139"/>
      <c r="N72" s="139"/>
      <c r="O72" s="139"/>
      <c r="P72" s="10"/>
      <c r="Q72" s="281"/>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3"/>
      <c r="AQ72" s="10"/>
      <c r="AR72" s="10"/>
      <c r="AS72" s="10"/>
      <c r="AT72" s="10"/>
      <c r="AU72" s="10"/>
      <c r="AV72" s="10"/>
      <c r="AW72" s="10"/>
      <c r="AX72" s="10"/>
      <c r="AY72" s="10"/>
      <c r="AZ72" s="10"/>
      <c r="BA72" s="10"/>
      <c r="BB72" s="10"/>
      <c r="BC72" s="10"/>
      <c r="BD72" s="10"/>
    </row>
    <row r="73" spans="1:56" ht="2.25" customHeight="1" x14ac:dyDescent="0.25">
      <c r="A73" s="1"/>
      <c r="B73" s="10"/>
      <c r="C73" s="10"/>
      <c r="D73" s="15"/>
      <c r="E73" s="10"/>
      <c r="F73" s="10"/>
      <c r="G73" s="10"/>
      <c r="H73" s="10"/>
      <c r="I73" s="10"/>
      <c r="J73" s="10"/>
      <c r="K73" s="10"/>
      <c r="L73" s="10"/>
      <c r="M73" s="10"/>
      <c r="N73" s="9"/>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row>
    <row r="74" spans="1:56" ht="15" customHeight="1" x14ac:dyDescent="0.25">
      <c r="A74" s="1"/>
      <c r="B74" s="280" t="s">
        <v>47</v>
      </c>
      <c r="C74" s="139"/>
      <c r="D74" s="139"/>
      <c r="E74" s="139"/>
      <c r="F74" s="139"/>
      <c r="G74" s="139"/>
      <c r="H74" s="139"/>
      <c r="I74" s="139"/>
      <c r="J74" s="139"/>
      <c r="K74" s="139"/>
      <c r="L74" s="139"/>
      <c r="M74" s="139"/>
      <c r="N74" s="139"/>
      <c r="O74" s="139"/>
      <c r="P74" s="10"/>
      <c r="Q74" s="289"/>
      <c r="R74" s="290"/>
      <c r="S74" s="290"/>
      <c r="T74" s="290"/>
      <c r="U74" s="290"/>
      <c r="V74" s="290"/>
      <c r="W74" s="290"/>
      <c r="X74" s="290"/>
      <c r="Y74" s="290"/>
      <c r="Z74" s="290"/>
      <c r="AA74" s="290"/>
      <c r="AB74" s="290"/>
      <c r="AC74" s="290"/>
      <c r="AD74" s="290"/>
      <c r="AE74" s="290"/>
      <c r="AF74" s="290"/>
      <c r="AG74" s="290"/>
      <c r="AH74" s="290"/>
      <c r="AI74" s="290"/>
      <c r="AJ74" s="290"/>
      <c r="AK74" s="291"/>
      <c r="AL74" s="34"/>
      <c r="AM74" s="289"/>
      <c r="AN74" s="290"/>
      <c r="AO74" s="290"/>
      <c r="AP74" s="291"/>
      <c r="AQ74" s="10"/>
      <c r="AR74" s="10"/>
      <c r="AS74" s="10"/>
      <c r="AT74" s="10"/>
      <c r="AU74" s="10"/>
      <c r="AV74" s="10"/>
      <c r="AW74" s="10"/>
      <c r="AX74" s="10"/>
      <c r="AY74" s="10"/>
      <c r="AZ74" s="10"/>
      <c r="BA74" s="10"/>
      <c r="BB74" s="10"/>
      <c r="BC74" s="10"/>
      <c r="BD74" s="10"/>
    </row>
    <row r="75" spans="1:56" ht="2.25" customHeight="1" x14ac:dyDescent="0.25">
      <c r="A75" s="1"/>
      <c r="B75" s="10"/>
      <c r="C75" s="10"/>
      <c r="D75" s="15"/>
      <c r="E75" s="10"/>
      <c r="F75" s="10"/>
      <c r="G75" s="10"/>
      <c r="H75" s="10"/>
      <c r="I75" s="10"/>
      <c r="J75" s="10"/>
      <c r="K75" s="10"/>
      <c r="L75" s="10"/>
      <c r="M75" s="10"/>
      <c r="N75" s="9"/>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row>
    <row r="76" spans="1:56" ht="15" customHeight="1" x14ac:dyDescent="0.25">
      <c r="A76" s="1"/>
      <c r="B76" s="280" t="s">
        <v>48</v>
      </c>
      <c r="C76" s="139"/>
      <c r="D76" s="139"/>
      <c r="E76" s="139"/>
      <c r="F76" s="139"/>
      <c r="G76" s="139"/>
      <c r="H76" s="139"/>
      <c r="I76" s="139"/>
      <c r="J76" s="139"/>
      <c r="K76" s="139"/>
      <c r="L76" s="139"/>
      <c r="M76" s="139"/>
      <c r="N76" s="139"/>
      <c r="O76" s="139"/>
      <c r="P76" s="10"/>
      <c r="Q76" s="281"/>
      <c r="R76" s="327"/>
      <c r="S76" s="327"/>
      <c r="T76" s="328"/>
      <c r="U76" s="35"/>
      <c r="V76" s="245"/>
      <c r="W76" s="246"/>
      <c r="X76" s="246"/>
      <c r="Y76" s="246"/>
      <c r="Z76" s="246"/>
      <c r="AA76" s="246"/>
      <c r="AB76" s="246"/>
      <c r="AC76" s="246"/>
      <c r="AD76" s="246"/>
      <c r="AE76" s="246"/>
      <c r="AF76" s="246"/>
      <c r="AG76" s="246"/>
      <c r="AH76" s="246"/>
      <c r="AI76" s="246"/>
      <c r="AJ76" s="246"/>
      <c r="AK76" s="246"/>
      <c r="AL76" s="246"/>
      <c r="AM76" s="246"/>
      <c r="AN76" s="246"/>
      <c r="AO76" s="246"/>
      <c r="AP76" s="247"/>
      <c r="AQ76" s="10"/>
      <c r="AR76" s="10"/>
      <c r="AS76" s="10"/>
      <c r="AT76" s="10"/>
      <c r="AU76" s="10"/>
      <c r="AV76" s="10"/>
      <c r="AW76" s="10"/>
      <c r="AX76" s="10"/>
      <c r="AY76" s="10"/>
      <c r="AZ76" s="10"/>
      <c r="BA76" s="10"/>
      <c r="BB76" s="10"/>
      <c r="BC76" s="10"/>
      <c r="BD76" s="10"/>
    </row>
    <row r="77" spans="1:56" ht="2.25" customHeight="1" x14ac:dyDescent="0.25">
      <c r="A77" s="1"/>
      <c r="B77" s="10"/>
      <c r="C77" s="10"/>
      <c r="D77" s="15"/>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row>
    <row r="78" spans="1:56" ht="15" customHeight="1" x14ac:dyDescent="0.25">
      <c r="A78" s="1"/>
      <c r="B78" s="280" t="s">
        <v>49</v>
      </c>
      <c r="C78" s="139"/>
      <c r="D78" s="139"/>
      <c r="E78" s="139"/>
      <c r="F78" s="139"/>
      <c r="G78" s="139"/>
      <c r="H78" s="139"/>
      <c r="I78" s="139"/>
      <c r="J78" s="139"/>
      <c r="K78" s="139"/>
      <c r="L78" s="139"/>
      <c r="M78" s="139"/>
      <c r="N78" s="139"/>
      <c r="O78" s="139"/>
      <c r="P78" s="10"/>
      <c r="Q78" s="75"/>
      <c r="R78" s="66"/>
      <c r="S78" s="66"/>
      <c r="T78" s="66"/>
      <c r="U78" s="36"/>
      <c r="V78" s="66"/>
      <c r="W78" s="66"/>
      <c r="X78" s="66"/>
      <c r="Y78" s="36"/>
      <c r="Z78" s="66"/>
      <c r="AA78" s="66"/>
      <c r="AB78" s="66"/>
      <c r="AC78" s="36"/>
      <c r="AD78" s="36"/>
      <c r="AE78" s="36"/>
      <c r="AF78" s="36"/>
      <c r="AG78" s="36"/>
      <c r="AH78" s="36"/>
      <c r="AI78" s="36"/>
      <c r="AJ78" s="36"/>
      <c r="AK78" s="36"/>
      <c r="AL78" s="36"/>
      <c r="AM78" s="36"/>
      <c r="AN78" s="36"/>
      <c r="AO78" s="36"/>
      <c r="AP78" s="36"/>
      <c r="AQ78" s="10"/>
      <c r="AR78" s="10"/>
      <c r="AS78" s="10"/>
      <c r="AT78" s="10"/>
      <c r="AU78" s="10"/>
      <c r="AV78" s="10"/>
      <c r="AW78" s="10"/>
      <c r="AX78" s="10"/>
      <c r="AY78" s="10"/>
      <c r="AZ78" s="10"/>
      <c r="BA78" s="10"/>
      <c r="BB78" s="10"/>
      <c r="BC78" s="10"/>
      <c r="BD78" s="10"/>
    </row>
    <row r="79" spans="1:56" ht="15" customHeight="1" x14ac:dyDescent="0.25">
      <c r="A79" s="1"/>
      <c r="B79" s="10"/>
      <c r="C79" s="10"/>
      <c r="D79" s="15"/>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row>
    <row r="80" spans="1:56" ht="15" customHeight="1" x14ac:dyDescent="0.25">
      <c r="A80" s="33">
        <v>8</v>
      </c>
      <c r="B80" s="117" t="s">
        <v>50</v>
      </c>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0"/>
      <c r="AR80" s="10"/>
      <c r="AS80" s="10"/>
      <c r="AT80" s="10"/>
      <c r="AU80" s="10"/>
      <c r="AV80" s="10"/>
      <c r="AW80" s="10"/>
      <c r="AX80" s="10"/>
      <c r="AY80" s="10"/>
      <c r="AZ80" s="10"/>
      <c r="BA80" s="10"/>
      <c r="BB80" s="10"/>
      <c r="BC80" s="10"/>
      <c r="BD80" s="10"/>
    </row>
    <row r="81" spans="1:56" ht="15" customHeight="1" x14ac:dyDescent="0.25">
      <c r="A81" s="1"/>
      <c r="B81" s="10"/>
      <c r="C81" s="10"/>
      <c r="D81" s="15"/>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row>
    <row r="82" spans="1:56" ht="15" customHeight="1" x14ac:dyDescent="0.25">
      <c r="A82" s="1"/>
      <c r="B82" s="280" t="s">
        <v>46</v>
      </c>
      <c r="C82" s="139"/>
      <c r="D82" s="139"/>
      <c r="E82" s="139"/>
      <c r="F82" s="139"/>
      <c r="G82" s="139"/>
      <c r="H82" s="139"/>
      <c r="I82" s="139"/>
      <c r="J82" s="139"/>
      <c r="K82" s="139"/>
      <c r="L82" s="139"/>
      <c r="M82" s="139"/>
      <c r="N82" s="139"/>
      <c r="O82" s="139"/>
      <c r="P82" s="10"/>
      <c r="Q82" s="281"/>
      <c r="R82" s="282"/>
      <c r="S82" s="282"/>
      <c r="T82" s="282"/>
      <c r="U82" s="282"/>
      <c r="V82" s="282"/>
      <c r="W82" s="282"/>
      <c r="X82" s="282"/>
      <c r="Y82" s="282"/>
      <c r="Z82" s="282"/>
      <c r="AA82" s="282"/>
      <c r="AB82" s="282"/>
      <c r="AC82" s="282"/>
      <c r="AD82" s="282"/>
      <c r="AE82" s="282"/>
      <c r="AF82" s="282"/>
      <c r="AG82" s="282"/>
      <c r="AH82" s="282"/>
      <c r="AI82" s="282"/>
      <c r="AJ82" s="282"/>
      <c r="AK82" s="282"/>
      <c r="AL82" s="282"/>
      <c r="AM82" s="282"/>
      <c r="AN82" s="282"/>
      <c r="AO82" s="282"/>
      <c r="AP82" s="283"/>
      <c r="AQ82" s="10"/>
      <c r="AR82" s="10"/>
      <c r="AS82" s="10"/>
      <c r="AT82" s="10"/>
      <c r="AU82" s="10"/>
      <c r="AV82" s="10"/>
      <c r="AW82" s="10"/>
      <c r="AX82" s="10"/>
      <c r="AY82" s="10"/>
      <c r="AZ82" s="10"/>
      <c r="BA82" s="10"/>
      <c r="BB82" s="10"/>
      <c r="BC82" s="10"/>
      <c r="BD82" s="10"/>
    </row>
    <row r="83" spans="1:56" ht="2.25" customHeight="1" x14ac:dyDescent="0.25">
      <c r="A83" s="1"/>
      <c r="B83" s="10"/>
      <c r="C83" s="10"/>
      <c r="D83" s="15"/>
      <c r="E83" s="10"/>
      <c r="F83" s="10"/>
      <c r="G83" s="10"/>
      <c r="H83" s="10"/>
      <c r="I83" s="10"/>
      <c r="J83" s="10"/>
      <c r="K83" s="10"/>
      <c r="L83" s="10"/>
      <c r="M83" s="10"/>
      <c r="N83" s="9"/>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row>
    <row r="84" spans="1:56" ht="15" customHeight="1" x14ac:dyDescent="0.25">
      <c r="A84" s="1"/>
      <c r="B84" s="280" t="s">
        <v>47</v>
      </c>
      <c r="C84" s="139"/>
      <c r="D84" s="139"/>
      <c r="E84" s="139"/>
      <c r="F84" s="139"/>
      <c r="G84" s="139"/>
      <c r="H84" s="139"/>
      <c r="I84" s="139"/>
      <c r="J84" s="139"/>
      <c r="K84" s="139"/>
      <c r="L84" s="139"/>
      <c r="M84" s="139"/>
      <c r="N84" s="139"/>
      <c r="O84" s="139"/>
      <c r="P84" s="10"/>
      <c r="Q84" s="289"/>
      <c r="R84" s="290"/>
      <c r="S84" s="290"/>
      <c r="T84" s="290"/>
      <c r="U84" s="290"/>
      <c r="V84" s="290"/>
      <c r="W84" s="290"/>
      <c r="X84" s="290"/>
      <c r="Y84" s="290"/>
      <c r="Z84" s="290"/>
      <c r="AA84" s="290"/>
      <c r="AB84" s="290"/>
      <c r="AC84" s="290"/>
      <c r="AD84" s="290"/>
      <c r="AE84" s="290"/>
      <c r="AF84" s="290"/>
      <c r="AG84" s="290"/>
      <c r="AH84" s="290"/>
      <c r="AI84" s="290"/>
      <c r="AJ84" s="290"/>
      <c r="AK84" s="291"/>
      <c r="AL84" s="34"/>
      <c r="AM84" s="289"/>
      <c r="AN84" s="290"/>
      <c r="AO84" s="290"/>
      <c r="AP84" s="291"/>
      <c r="AQ84" s="10"/>
      <c r="AR84" s="10"/>
      <c r="AS84" s="10"/>
      <c r="AT84" s="10"/>
      <c r="AU84" s="10"/>
      <c r="AV84" s="10"/>
      <c r="AW84" s="10"/>
      <c r="AX84" s="10"/>
      <c r="AY84" s="10"/>
      <c r="AZ84" s="10"/>
      <c r="BA84" s="10"/>
      <c r="BB84" s="10"/>
      <c r="BC84" s="10"/>
      <c r="BD84" s="10"/>
    </row>
    <row r="85" spans="1:56" ht="2.25" customHeight="1" x14ac:dyDescent="0.25">
      <c r="A85" s="1"/>
      <c r="B85" s="10"/>
      <c r="C85" s="10"/>
      <c r="D85" s="15"/>
      <c r="E85" s="10"/>
      <c r="F85" s="10"/>
      <c r="G85" s="10"/>
      <c r="H85" s="10"/>
      <c r="I85" s="10"/>
      <c r="J85" s="10"/>
      <c r="K85" s="10"/>
      <c r="L85" s="10"/>
      <c r="M85" s="10"/>
      <c r="N85" s="9"/>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row>
    <row r="86" spans="1:56" ht="15" customHeight="1" x14ac:dyDescent="0.25">
      <c r="A86" s="1"/>
      <c r="B86" s="280" t="s">
        <v>48</v>
      </c>
      <c r="C86" s="139"/>
      <c r="D86" s="139"/>
      <c r="E86" s="139"/>
      <c r="F86" s="139"/>
      <c r="G86" s="139"/>
      <c r="H86" s="139"/>
      <c r="I86" s="139"/>
      <c r="J86" s="139"/>
      <c r="K86" s="139"/>
      <c r="L86" s="139"/>
      <c r="M86" s="139"/>
      <c r="N86" s="139"/>
      <c r="O86" s="139"/>
      <c r="P86" s="10"/>
      <c r="Q86" s="289"/>
      <c r="R86" s="290"/>
      <c r="S86" s="290"/>
      <c r="T86" s="291"/>
      <c r="U86" s="35"/>
      <c r="V86" s="245"/>
      <c r="W86" s="246"/>
      <c r="X86" s="246"/>
      <c r="Y86" s="246"/>
      <c r="Z86" s="246"/>
      <c r="AA86" s="246"/>
      <c r="AB86" s="246"/>
      <c r="AC86" s="246"/>
      <c r="AD86" s="246"/>
      <c r="AE86" s="246"/>
      <c r="AF86" s="246"/>
      <c r="AG86" s="246"/>
      <c r="AH86" s="246"/>
      <c r="AI86" s="246"/>
      <c r="AJ86" s="246"/>
      <c r="AK86" s="246"/>
      <c r="AL86" s="246"/>
      <c r="AM86" s="246"/>
      <c r="AN86" s="246"/>
      <c r="AO86" s="246"/>
      <c r="AP86" s="247"/>
      <c r="AQ86" s="10"/>
      <c r="AR86" s="10"/>
      <c r="AS86" s="10"/>
      <c r="AT86" s="10"/>
      <c r="AU86" s="10"/>
      <c r="AV86" s="10"/>
      <c r="AW86" s="10"/>
      <c r="AX86" s="10"/>
      <c r="AY86" s="10"/>
      <c r="AZ86" s="10"/>
      <c r="BA86" s="10"/>
      <c r="BB86" s="10"/>
      <c r="BC86" s="10"/>
      <c r="BD86" s="10"/>
    </row>
    <row r="87" spans="1:56" ht="2.25" customHeight="1" x14ac:dyDescent="0.25">
      <c r="A87" s="1"/>
      <c r="B87" s="10"/>
      <c r="C87" s="10"/>
      <c r="D87" s="15"/>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row>
    <row r="88" spans="1:56" ht="15" customHeight="1" x14ac:dyDescent="0.25">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8"/>
      <c r="AP88" s="118"/>
      <c r="AQ88" s="10"/>
      <c r="AR88" s="10"/>
      <c r="AS88" s="10"/>
      <c r="AT88" s="10"/>
      <c r="AU88" s="10"/>
      <c r="AV88" s="10"/>
      <c r="AW88" s="10"/>
      <c r="AX88" s="10"/>
      <c r="AY88" s="10"/>
      <c r="AZ88" s="10"/>
      <c r="BA88" s="10"/>
      <c r="BB88" s="10"/>
      <c r="BC88" s="10"/>
      <c r="BD88" s="10"/>
    </row>
    <row r="89" spans="1:56" ht="15" customHeight="1" x14ac:dyDescent="0.25">
      <c r="A89" s="33">
        <v>9</v>
      </c>
      <c r="B89" s="117" t="s">
        <v>51</v>
      </c>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0"/>
      <c r="AR89" s="10"/>
      <c r="AS89" s="10"/>
      <c r="AT89" s="10"/>
      <c r="AU89" s="10"/>
      <c r="AV89" s="10"/>
      <c r="AW89" s="10"/>
      <c r="AX89" s="10"/>
      <c r="AY89" s="10"/>
      <c r="AZ89" s="10"/>
      <c r="BA89" s="10"/>
      <c r="BB89" s="10"/>
      <c r="BC89" s="10"/>
      <c r="BD89" s="10"/>
    </row>
    <row r="90" spans="1:56" ht="15" customHeight="1" x14ac:dyDescent="0.25">
      <c r="A90" s="1"/>
      <c r="B90" s="10"/>
      <c r="C90" s="10"/>
      <c r="D90" s="15"/>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row>
    <row r="91" spans="1:56" ht="15" customHeight="1" x14ac:dyDescent="0.25">
      <c r="A91" s="1"/>
      <c r="B91" s="280" t="s">
        <v>46</v>
      </c>
      <c r="C91" s="139"/>
      <c r="D91" s="139"/>
      <c r="E91" s="139"/>
      <c r="F91" s="139"/>
      <c r="G91" s="139"/>
      <c r="H91" s="139"/>
      <c r="I91" s="139"/>
      <c r="J91" s="139"/>
      <c r="K91" s="139"/>
      <c r="L91" s="139"/>
      <c r="M91" s="139"/>
      <c r="N91" s="139"/>
      <c r="O91" s="139"/>
      <c r="P91" s="10"/>
      <c r="Q91" s="281"/>
      <c r="R91" s="282"/>
      <c r="S91" s="282"/>
      <c r="T91" s="282"/>
      <c r="U91" s="282"/>
      <c r="V91" s="282"/>
      <c r="W91" s="282"/>
      <c r="X91" s="282"/>
      <c r="Y91" s="282"/>
      <c r="Z91" s="282"/>
      <c r="AA91" s="282"/>
      <c r="AB91" s="282"/>
      <c r="AC91" s="282"/>
      <c r="AD91" s="282"/>
      <c r="AE91" s="282"/>
      <c r="AF91" s="282"/>
      <c r="AG91" s="282"/>
      <c r="AH91" s="282"/>
      <c r="AI91" s="282"/>
      <c r="AJ91" s="282"/>
      <c r="AK91" s="282"/>
      <c r="AL91" s="282"/>
      <c r="AM91" s="282"/>
      <c r="AN91" s="282"/>
      <c r="AO91" s="282"/>
      <c r="AP91" s="283"/>
      <c r="AQ91" s="10"/>
      <c r="AR91" s="10"/>
      <c r="AS91" s="10"/>
      <c r="AT91" s="10"/>
      <c r="AU91" s="10"/>
      <c r="AV91" s="10"/>
      <c r="AW91" s="10"/>
      <c r="AX91" s="10"/>
      <c r="AY91" s="10"/>
      <c r="AZ91" s="10"/>
      <c r="BA91" s="10"/>
      <c r="BB91" s="10"/>
      <c r="BC91" s="10"/>
      <c r="BD91" s="10"/>
    </row>
    <row r="92" spans="1:56" ht="2.25" customHeight="1" x14ac:dyDescent="0.25">
      <c r="A92" s="1"/>
      <c r="B92" s="10"/>
      <c r="C92" s="10"/>
      <c r="D92" s="15"/>
      <c r="E92" s="10"/>
      <c r="F92" s="10"/>
      <c r="G92" s="10"/>
      <c r="H92" s="10"/>
      <c r="I92" s="10"/>
      <c r="J92" s="10"/>
      <c r="K92" s="10"/>
      <c r="L92" s="10"/>
      <c r="M92" s="10"/>
      <c r="N92" s="9"/>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row>
    <row r="93" spans="1:56" ht="15" customHeight="1" x14ac:dyDescent="0.25">
      <c r="A93" s="1"/>
      <c r="B93" s="280" t="s">
        <v>47</v>
      </c>
      <c r="C93" s="139"/>
      <c r="D93" s="139"/>
      <c r="E93" s="139"/>
      <c r="F93" s="139"/>
      <c r="G93" s="139"/>
      <c r="H93" s="139"/>
      <c r="I93" s="139"/>
      <c r="J93" s="139"/>
      <c r="K93" s="139"/>
      <c r="L93" s="139"/>
      <c r="M93" s="139"/>
      <c r="N93" s="139"/>
      <c r="O93" s="139"/>
      <c r="P93" s="10"/>
      <c r="Q93" s="289"/>
      <c r="R93" s="290"/>
      <c r="S93" s="290"/>
      <c r="T93" s="290"/>
      <c r="U93" s="290"/>
      <c r="V93" s="290"/>
      <c r="W93" s="290"/>
      <c r="X93" s="290"/>
      <c r="Y93" s="290"/>
      <c r="Z93" s="290"/>
      <c r="AA93" s="290"/>
      <c r="AB93" s="290"/>
      <c r="AC93" s="290"/>
      <c r="AD93" s="290"/>
      <c r="AE93" s="290"/>
      <c r="AF93" s="290"/>
      <c r="AG93" s="290"/>
      <c r="AH93" s="290"/>
      <c r="AI93" s="290"/>
      <c r="AJ93" s="290"/>
      <c r="AK93" s="291"/>
      <c r="AL93" s="34"/>
      <c r="AM93" s="289"/>
      <c r="AN93" s="290"/>
      <c r="AO93" s="290"/>
      <c r="AP93" s="291"/>
      <c r="AQ93" s="10"/>
      <c r="AR93" s="10"/>
      <c r="AS93" s="10"/>
      <c r="AT93" s="10"/>
      <c r="AU93" s="10"/>
      <c r="AV93" s="10"/>
      <c r="AW93" s="10"/>
      <c r="AX93" s="10"/>
      <c r="AY93" s="10"/>
      <c r="AZ93" s="10"/>
      <c r="BA93" s="10"/>
      <c r="BB93" s="10"/>
      <c r="BC93" s="10"/>
      <c r="BD93" s="10"/>
    </row>
    <row r="94" spans="1:56" ht="2.25" customHeight="1" x14ac:dyDescent="0.25">
      <c r="A94" s="1"/>
      <c r="B94" s="10"/>
      <c r="C94" s="10"/>
      <c r="D94" s="15"/>
      <c r="E94" s="10"/>
      <c r="F94" s="10"/>
      <c r="G94" s="10"/>
      <c r="H94" s="10"/>
      <c r="I94" s="10"/>
      <c r="J94" s="10"/>
      <c r="K94" s="10"/>
      <c r="L94" s="10"/>
      <c r="M94" s="10"/>
      <c r="N94" s="9"/>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row>
    <row r="95" spans="1:56" ht="15" customHeight="1" x14ac:dyDescent="0.25">
      <c r="A95" s="1"/>
      <c r="B95" s="280" t="s">
        <v>48</v>
      </c>
      <c r="C95" s="139"/>
      <c r="D95" s="139"/>
      <c r="E95" s="139"/>
      <c r="F95" s="139"/>
      <c r="G95" s="139"/>
      <c r="H95" s="139"/>
      <c r="I95" s="139"/>
      <c r="J95" s="139"/>
      <c r="K95" s="139"/>
      <c r="L95" s="139"/>
      <c r="M95" s="139"/>
      <c r="N95" s="139"/>
      <c r="O95" s="139"/>
      <c r="P95" s="10"/>
      <c r="Q95" s="289"/>
      <c r="R95" s="290"/>
      <c r="S95" s="290"/>
      <c r="T95" s="291"/>
      <c r="U95" s="35"/>
      <c r="V95" s="245"/>
      <c r="W95" s="246"/>
      <c r="X95" s="246"/>
      <c r="Y95" s="246"/>
      <c r="Z95" s="246"/>
      <c r="AA95" s="246"/>
      <c r="AB95" s="246"/>
      <c r="AC95" s="246"/>
      <c r="AD95" s="246"/>
      <c r="AE95" s="246"/>
      <c r="AF95" s="246"/>
      <c r="AG95" s="246"/>
      <c r="AH95" s="246"/>
      <c r="AI95" s="246"/>
      <c r="AJ95" s="246"/>
      <c r="AK95" s="246"/>
      <c r="AL95" s="246"/>
      <c r="AM95" s="246"/>
      <c r="AN95" s="246"/>
      <c r="AO95" s="246"/>
      <c r="AP95" s="247"/>
      <c r="AQ95" s="10"/>
      <c r="AR95" s="10"/>
      <c r="AS95" s="10"/>
      <c r="AT95" s="10"/>
      <c r="AU95" s="10"/>
      <c r="AV95" s="10"/>
      <c r="AW95" s="10"/>
      <c r="AX95" s="10"/>
      <c r="AY95" s="10"/>
      <c r="AZ95" s="10"/>
      <c r="BA95" s="10"/>
      <c r="BB95" s="10"/>
      <c r="BC95" s="10"/>
      <c r="BD95" s="10"/>
    </row>
    <row r="96" spans="1:56" ht="2.25" customHeight="1" x14ac:dyDescent="0.25">
      <c r="A96" s="1"/>
      <c r="B96" s="10"/>
      <c r="C96" s="10"/>
      <c r="D96" s="15"/>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row>
    <row r="97" spans="1:56" ht="15" customHeight="1" x14ac:dyDescent="0.25">
      <c r="A97" s="1"/>
      <c r="B97" s="280" t="s">
        <v>52</v>
      </c>
      <c r="C97" s="139"/>
      <c r="D97" s="139"/>
      <c r="E97" s="139"/>
      <c r="F97" s="139"/>
      <c r="G97" s="139"/>
      <c r="H97" s="139"/>
      <c r="I97" s="139"/>
      <c r="J97" s="139"/>
      <c r="K97" s="139"/>
      <c r="L97" s="139"/>
      <c r="M97" s="139"/>
      <c r="N97" s="139"/>
      <c r="O97" s="139"/>
      <c r="P97" s="10"/>
      <c r="Q97" s="289"/>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292"/>
      <c r="AP97" s="293"/>
      <c r="AQ97" s="10"/>
      <c r="AR97" s="10"/>
      <c r="AS97" s="10"/>
      <c r="AT97" s="10"/>
      <c r="AU97" s="10"/>
      <c r="AV97" s="10"/>
      <c r="AW97" s="10"/>
      <c r="AX97" s="10"/>
      <c r="AY97" s="10"/>
      <c r="AZ97" s="10"/>
      <c r="BA97" s="10"/>
      <c r="BB97" s="10"/>
      <c r="BC97" s="10"/>
      <c r="BD97" s="10"/>
    </row>
    <row r="98" spans="1:56" ht="15" customHeight="1" x14ac:dyDescent="0.25">
      <c r="A98" s="1"/>
      <c r="B98" s="62"/>
      <c r="C98" s="10"/>
      <c r="D98" s="10"/>
      <c r="E98" s="10"/>
      <c r="F98" s="10"/>
      <c r="G98" s="10"/>
      <c r="H98" s="10"/>
      <c r="I98" s="10"/>
      <c r="J98" s="10"/>
      <c r="K98" s="10"/>
      <c r="L98" s="10"/>
      <c r="M98" s="10"/>
      <c r="N98" s="10"/>
      <c r="O98" s="10"/>
      <c r="P98" s="10"/>
      <c r="Q98" s="10"/>
      <c r="R98" s="10"/>
      <c r="S98" s="10"/>
      <c r="T98" s="74"/>
      <c r="U98" s="74"/>
      <c r="V98" s="74"/>
      <c r="W98" s="74"/>
      <c r="X98" s="74"/>
      <c r="Y98" s="74"/>
      <c r="Z98" s="74"/>
      <c r="AA98" s="74"/>
      <c r="AB98" s="74"/>
      <c r="AC98" s="74"/>
      <c r="AD98" s="74"/>
      <c r="AE98" s="74"/>
      <c r="AF98" s="74"/>
      <c r="AG98" s="74"/>
      <c r="AH98" s="74"/>
      <c r="AI98" s="74"/>
      <c r="AJ98" s="74"/>
      <c r="AK98" s="74"/>
      <c r="AL98" s="74"/>
      <c r="AM98" s="74"/>
      <c r="AN98" s="74"/>
      <c r="AO98" s="74"/>
      <c r="AP98" s="74"/>
      <c r="AQ98" s="10"/>
      <c r="AR98" s="10"/>
      <c r="AS98" s="10"/>
      <c r="AT98" s="10"/>
      <c r="AU98" s="10"/>
      <c r="AV98" s="10"/>
      <c r="AW98" s="10"/>
      <c r="AX98" s="10"/>
      <c r="AY98" s="10"/>
      <c r="AZ98" s="10"/>
      <c r="BA98" s="10"/>
      <c r="BB98" s="10"/>
      <c r="BC98" s="10"/>
      <c r="BD98" s="10"/>
    </row>
    <row r="99" spans="1:56" ht="15" customHeight="1" x14ac:dyDescent="0.25">
      <c r="A99" s="33">
        <v>10</v>
      </c>
      <c r="B99" s="117" t="s">
        <v>53</v>
      </c>
      <c r="C99" s="139"/>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c r="AQ99" s="10"/>
      <c r="AR99" s="10"/>
      <c r="AS99" s="10"/>
      <c r="AT99" s="10"/>
      <c r="AU99" s="10"/>
      <c r="AV99" s="10"/>
      <c r="AW99" s="10"/>
      <c r="AX99" s="10"/>
      <c r="AY99" s="10"/>
      <c r="AZ99" s="10"/>
      <c r="BA99" s="10"/>
      <c r="BB99" s="10"/>
      <c r="BC99" s="10"/>
      <c r="BD99" s="10"/>
    </row>
    <row r="100" spans="1:56" ht="15" customHeight="1" x14ac:dyDescent="0.25">
      <c r="A100" s="1"/>
      <c r="B100" s="10"/>
      <c r="C100" s="10"/>
      <c r="D100" s="15"/>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row>
    <row r="101" spans="1:56" ht="15" customHeight="1" x14ac:dyDescent="0.25">
      <c r="A101" s="1"/>
      <c r="B101" s="280" t="s">
        <v>46</v>
      </c>
      <c r="C101" s="139"/>
      <c r="D101" s="139"/>
      <c r="E101" s="139"/>
      <c r="F101" s="139"/>
      <c r="G101" s="139"/>
      <c r="H101" s="139"/>
      <c r="I101" s="139"/>
      <c r="J101" s="139"/>
      <c r="K101" s="139"/>
      <c r="L101" s="139"/>
      <c r="M101" s="139"/>
      <c r="N101" s="139"/>
      <c r="O101" s="139"/>
      <c r="P101" s="10"/>
      <c r="Q101" s="281"/>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3"/>
      <c r="AQ101" s="10"/>
      <c r="AR101" s="10"/>
      <c r="AS101" s="10"/>
      <c r="AT101" s="10"/>
      <c r="AU101" s="10"/>
      <c r="AV101" s="10"/>
      <c r="AW101" s="10"/>
      <c r="AX101" s="10"/>
      <c r="AY101" s="10"/>
      <c r="AZ101" s="10"/>
      <c r="BA101" s="10"/>
      <c r="BB101" s="10"/>
      <c r="BC101" s="10"/>
      <c r="BD101" s="10"/>
    </row>
    <row r="102" spans="1:56" ht="2.25" customHeight="1" x14ac:dyDescent="0.25">
      <c r="A102" s="1"/>
      <c r="B102" s="10"/>
      <c r="C102" s="10"/>
      <c r="D102" s="15"/>
      <c r="E102" s="10"/>
      <c r="F102" s="10"/>
      <c r="G102" s="10"/>
      <c r="H102" s="10"/>
      <c r="I102" s="10"/>
      <c r="J102" s="10"/>
      <c r="K102" s="10"/>
      <c r="L102" s="10"/>
      <c r="M102" s="10"/>
      <c r="N102" s="9"/>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row>
    <row r="103" spans="1:56" ht="15" customHeight="1" x14ac:dyDescent="0.25">
      <c r="A103" s="1"/>
      <c r="B103" s="280" t="s">
        <v>47</v>
      </c>
      <c r="C103" s="139"/>
      <c r="D103" s="139"/>
      <c r="E103" s="139"/>
      <c r="F103" s="139"/>
      <c r="G103" s="139"/>
      <c r="H103" s="139"/>
      <c r="I103" s="139"/>
      <c r="J103" s="139"/>
      <c r="K103" s="139"/>
      <c r="L103" s="139"/>
      <c r="M103" s="139"/>
      <c r="N103" s="139"/>
      <c r="O103" s="139"/>
      <c r="P103" s="10"/>
      <c r="Q103" s="284"/>
      <c r="R103" s="285"/>
      <c r="S103" s="285"/>
      <c r="T103" s="285"/>
      <c r="U103" s="285"/>
      <c r="V103" s="285"/>
      <c r="W103" s="285"/>
      <c r="X103" s="285"/>
      <c r="Y103" s="285"/>
      <c r="Z103" s="285"/>
      <c r="AA103" s="285"/>
      <c r="AB103" s="285"/>
      <c r="AC103" s="285"/>
      <c r="AD103" s="285"/>
      <c r="AE103" s="285"/>
      <c r="AF103" s="285"/>
      <c r="AG103" s="285"/>
      <c r="AH103" s="285"/>
      <c r="AI103" s="285"/>
      <c r="AJ103" s="285"/>
      <c r="AK103" s="286"/>
      <c r="AL103" s="34"/>
      <c r="AM103" s="284"/>
      <c r="AN103" s="285"/>
      <c r="AO103" s="285"/>
      <c r="AP103" s="286"/>
      <c r="AQ103" s="10"/>
      <c r="AR103" s="10"/>
      <c r="AS103" s="10"/>
      <c r="AT103" s="10"/>
      <c r="AU103" s="10"/>
      <c r="AV103" s="10"/>
      <c r="AW103" s="10"/>
      <c r="AX103" s="10"/>
      <c r="AY103" s="10"/>
      <c r="AZ103" s="10"/>
      <c r="BA103" s="10"/>
      <c r="BB103" s="10"/>
      <c r="BC103" s="10"/>
      <c r="BD103" s="10"/>
    </row>
    <row r="104" spans="1:56" ht="2.25" customHeight="1" x14ac:dyDescent="0.25">
      <c r="A104" s="1"/>
      <c r="B104" s="10"/>
      <c r="C104" s="10"/>
      <c r="D104" s="15"/>
      <c r="E104" s="10"/>
      <c r="F104" s="10"/>
      <c r="G104" s="10"/>
      <c r="H104" s="10"/>
      <c r="I104" s="10"/>
      <c r="J104" s="10"/>
      <c r="K104" s="10"/>
      <c r="L104" s="10"/>
      <c r="M104" s="10"/>
      <c r="N104" s="9"/>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row>
    <row r="105" spans="1:56" ht="15" customHeight="1" x14ac:dyDescent="0.25">
      <c r="A105" s="1"/>
      <c r="B105" s="280" t="s">
        <v>48</v>
      </c>
      <c r="C105" s="139"/>
      <c r="D105" s="139"/>
      <c r="E105" s="139"/>
      <c r="F105" s="139"/>
      <c r="G105" s="139"/>
      <c r="H105" s="139"/>
      <c r="I105" s="139"/>
      <c r="J105" s="139"/>
      <c r="K105" s="139"/>
      <c r="L105" s="139"/>
      <c r="M105" s="139"/>
      <c r="N105" s="139"/>
      <c r="O105" s="139"/>
      <c r="P105" s="10"/>
      <c r="Q105" s="284"/>
      <c r="R105" s="285"/>
      <c r="S105" s="285"/>
      <c r="T105" s="286"/>
      <c r="U105" s="35"/>
      <c r="V105" s="245"/>
      <c r="W105" s="246"/>
      <c r="X105" s="246"/>
      <c r="Y105" s="246"/>
      <c r="Z105" s="246"/>
      <c r="AA105" s="246"/>
      <c r="AB105" s="246"/>
      <c r="AC105" s="246"/>
      <c r="AD105" s="246"/>
      <c r="AE105" s="246"/>
      <c r="AF105" s="246"/>
      <c r="AG105" s="246"/>
      <c r="AH105" s="246"/>
      <c r="AI105" s="246"/>
      <c r="AJ105" s="246"/>
      <c r="AK105" s="246"/>
      <c r="AL105" s="246"/>
      <c r="AM105" s="246"/>
      <c r="AN105" s="246"/>
      <c r="AO105" s="246"/>
      <c r="AP105" s="247"/>
      <c r="AQ105" s="10"/>
      <c r="AR105" s="10"/>
      <c r="AS105" s="10"/>
      <c r="AT105" s="10"/>
      <c r="AU105" s="10"/>
      <c r="AV105" s="10"/>
      <c r="AW105" s="10"/>
      <c r="AX105" s="10"/>
      <c r="AY105" s="10"/>
      <c r="AZ105" s="10"/>
      <c r="BA105" s="10"/>
      <c r="BB105" s="10"/>
      <c r="BC105" s="10"/>
      <c r="BD105" s="10"/>
    </row>
    <row r="106" spans="1:56" ht="2.25" customHeight="1" x14ac:dyDescent="0.25">
      <c r="A106" s="1"/>
      <c r="B106" s="10"/>
      <c r="C106" s="10"/>
      <c r="D106" s="15"/>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row>
    <row r="107" spans="1:56" ht="30" customHeight="1" x14ac:dyDescent="0.25">
      <c r="A107" s="1"/>
      <c r="B107" s="329" t="s">
        <v>54</v>
      </c>
      <c r="C107" s="139"/>
      <c r="D107" s="139"/>
      <c r="E107" s="139"/>
      <c r="F107" s="139"/>
      <c r="G107" s="139"/>
      <c r="H107" s="139"/>
      <c r="I107" s="139"/>
      <c r="J107" s="139"/>
      <c r="K107" s="139"/>
      <c r="L107" s="139"/>
      <c r="M107" s="139"/>
      <c r="N107" s="139"/>
      <c r="O107" s="139"/>
      <c r="P107" s="10"/>
      <c r="Q107" s="248"/>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50"/>
      <c r="AQ107" s="10"/>
      <c r="AR107" s="10"/>
      <c r="AS107" s="10"/>
      <c r="AT107" s="10"/>
      <c r="AU107" s="10"/>
      <c r="AV107" s="10"/>
      <c r="AW107" s="10"/>
      <c r="AX107" s="10"/>
      <c r="AY107" s="10"/>
      <c r="AZ107" s="10"/>
      <c r="BA107" s="10"/>
      <c r="BB107" s="10"/>
      <c r="BC107" s="10"/>
      <c r="BD107" s="10"/>
    </row>
    <row r="108" spans="1:56" ht="15" customHeight="1" x14ac:dyDescent="0.25">
      <c r="A108" s="1"/>
      <c r="B108" s="10"/>
      <c r="C108" s="10"/>
      <c r="D108" s="15"/>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row>
    <row r="109" spans="1:56" ht="15" customHeight="1" x14ac:dyDescent="0.25">
      <c r="A109" s="33">
        <v>11</v>
      </c>
      <c r="B109" s="117" t="s">
        <v>55</v>
      </c>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0"/>
      <c r="AR109" s="10"/>
      <c r="AS109" s="10"/>
      <c r="AT109" s="10"/>
      <c r="AU109" s="10"/>
      <c r="AV109" s="10"/>
      <c r="AW109" s="10"/>
      <c r="AX109" s="10"/>
      <c r="AY109" s="10"/>
      <c r="AZ109" s="10"/>
      <c r="BA109" s="10"/>
      <c r="BB109" s="10"/>
      <c r="BC109" s="10"/>
      <c r="BD109" s="10"/>
    </row>
    <row r="110" spans="1:56" ht="15" customHeight="1" x14ac:dyDescent="0.25">
      <c r="A110" s="1"/>
      <c r="B110" s="10"/>
      <c r="C110" s="10"/>
      <c r="D110" s="15"/>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row>
    <row r="111" spans="1:56" ht="15" customHeight="1" x14ac:dyDescent="0.25">
      <c r="A111" s="1"/>
      <c r="B111" s="130" t="s">
        <v>56</v>
      </c>
      <c r="C111" s="139"/>
      <c r="D111" s="139"/>
      <c r="E111" s="139"/>
      <c r="F111" s="139"/>
      <c r="G111" s="139"/>
      <c r="H111" s="139"/>
      <c r="I111" s="139"/>
      <c r="J111" s="139"/>
      <c r="K111" s="139"/>
      <c r="L111" s="139"/>
      <c r="M111" s="139"/>
      <c r="N111" s="139"/>
      <c r="O111" s="139"/>
      <c r="P111" s="10"/>
      <c r="Q111" s="251"/>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50"/>
      <c r="AQ111" s="21"/>
      <c r="AR111" s="10"/>
      <c r="AS111" s="10"/>
      <c r="AT111" s="10"/>
      <c r="AU111" s="10"/>
      <c r="AV111" s="10"/>
      <c r="AW111" s="10"/>
      <c r="AX111" s="10"/>
      <c r="AY111" s="10"/>
      <c r="AZ111" s="10"/>
      <c r="BA111" s="10"/>
      <c r="BB111" s="10"/>
      <c r="BC111" s="10"/>
      <c r="BD111" s="10"/>
    </row>
    <row r="112" spans="1:56" ht="2.25" customHeight="1" x14ac:dyDescent="0.25">
      <c r="A112" s="1"/>
      <c r="B112" s="10"/>
      <c r="C112" s="10"/>
      <c r="D112" s="15"/>
      <c r="E112" s="10"/>
      <c r="F112" s="10"/>
      <c r="G112" s="10"/>
      <c r="H112" s="10"/>
      <c r="I112" s="10"/>
      <c r="J112" s="10"/>
      <c r="K112" s="10"/>
      <c r="L112" s="10"/>
      <c r="M112" s="10"/>
      <c r="N112" s="10"/>
      <c r="O112" s="10"/>
      <c r="P112" s="9"/>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21"/>
      <c r="AR112" s="10"/>
      <c r="AS112" s="10"/>
      <c r="AT112" s="10"/>
      <c r="AU112" s="10"/>
      <c r="AV112" s="10"/>
      <c r="AW112" s="10"/>
      <c r="AX112" s="10"/>
      <c r="AY112" s="10"/>
      <c r="AZ112" s="10"/>
      <c r="BA112" s="10"/>
      <c r="BB112" s="10"/>
      <c r="BC112" s="10"/>
      <c r="BD112" s="10"/>
    </row>
    <row r="113" spans="1:56" ht="15" customHeight="1" x14ac:dyDescent="0.25">
      <c r="A113" s="1"/>
      <c r="B113" s="130" t="s">
        <v>57</v>
      </c>
      <c r="C113" s="139"/>
      <c r="D113" s="139"/>
      <c r="E113" s="139"/>
      <c r="F113" s="139"/>
      <c r="G113" s="139"/>
      <c r="H113" s="139"/>
      <c r="I113" s="139"/>
      <c r="J113" s="139"/>
      <c r="K113" s="139"/>
      <c r="L113" s="139"/>
      <c r="M113" s="139"/>
      <c r="N113" s="139"/>
      <c r="O113" s="139"/>
      <c r="P113" s="10"/>
      <c r="Q113" s="295"/>
      <c r="R113" s="282"/>
      <c r="S113" s="282"/>
      <c r="T113" s="282"/>
      <c r="U113" s="282"/>
      <c r="V113" s="282"/>
      <c r="W113" s="282"/>
      <c r="X113" s="282"/>
      <c r="Y113" s="282"/>
      <c r="Z113" s="282"/>
      <c r="AA113" s="282"/>
      <c r="AB113" s="282"/>
      <c r="AC113" s="282"/>
      <c r="AD113" s="282"/>
      <c r="AE113" s="282"/>
      <c r="AF113" s="282"/>
      <c r="AG113" s="282"/>
      <c r="AH113" s="282"/>
      <c r="AI113" s="282"/>
      <c r="AJ113" s="282"/>
      <c r="AK113" s="282"/>
      <c r="AL113" s="282"/>
      <c r="AM113" s="282"/>
      <c r="AN113" s="282"/>
      <c r="AO113" s="282"/>
      <c r="AP113" s="283"/>
      <c r="AQ113" s="21"/>
      <c r="AR113" s="10"/>
      <c r="AS113" s="10"/>
      <c r="AT113" s="10"/>
      <c r="AU113" s="10"/>
      <c r="AV113" s="10"/>
      <c r="AW113" s="10"/>
      <c r="AX113" s="10"/>
      <c r="AY113" s="10"/>
      <c r="AZ113" s="10"/>
      <c r="BA113" s="10"/>
      <c r="BB113" s="10"/>
      <c r="BC113" s="10"/>
      <c r="BD113" s="10"/>
    </row>
    <row r="114" spans="1:56" ht="2.25" customHeight="1" x14ac:dyDescent="0.25">
      <c r="A114" s="1"/>
      <c r="B114" s="10"/>
      <c r="C114" s="10"/>
      <c r="D114" s="15"/>
      <c r="E114" s="10"/>
      <c r="F114" s="10"/>
      <c r="G114" s="10"/>
      <c r="H114" s="10"/>
      <c r="I114" s="10"/>
      <c r="J114" s="10"/>
      <c r="K114" s="10"/>
      <c r="L114" s="10"/>
      <c r="M114" s="10"/>
      <c r="N114" s="10"/>
      <c r="O114" s="10"/>
      <c r="P114" s="9"/>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21"/>
      <c r="AR114" s="10"/>
      <c r="AS114" s="10"/>
      <c r="AT114" s="10"/>
      <c r="AU114" s="10"/>
      <c r="AV114" s="10"/>
      <c r="AW114" s="10"/>
      <c r="AX114" s="10"/>
      <c r="AY114" s="10"/>
      <c r="AZ114" s="10"/>
      <c r="BA114" s="10"/>
      <c r="BB114" s="10"/>
      <c r="BC114" s="10"/>
      <c r="BD114" s="10"/>
    </row>
    <row r="115" spans="1:56" ht="15" customHeight="1" x14ac:dyDescent="0.25">
      <c r="A115" s="1"/>
      <c r="B115" s="130" t="s">
        <v>58</v>
      </c>
      <c r="C115" s="139"/>
      <c r="D115" s="139"/>
      <c r="E115" s="139"/>
      <c r="F115" s="139"/>
      <c r="G115" s="139"/>
      <c r="H115" s="139"/>
      <c r="I115" s="139"/>
      <c r="J115" s="139"/>
      <c r="K115" s="139"/>
      <c r="L115" s="139"/>
      <c r="M115" s="139"/>
      <c r="N115" s="139"/>
      <c r="O115" s="139"/>
      <c r="P115" s="10"/>
      <c r="Q115" s="295"/>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2"/>
      <c r="AO115" s="282"/>
      <c r="AP115" s="283"/>
      <c r="AQ115" s="21"/>
      <c r="AR115" s="10"/>
      <c r="AS115" s="10"/>
      <c r="AT115" s="10"/>
      <c r="AU115" s="10"/>
      <c r="AV115" s="10"/>
      <c r="AW115" s="10"/>
      <c r="AX115" s="10"/>
      <c r="AY115" s="10"/>
      <c r="AZ115" s="10"/>
      <c r="BA115" s="10"/>
      <c r="BB115" s="10"/>
      <c r="BC115" s="10"/>
      <c r="BD115" s="10"/>
    </row>
    <row r="116" spans="1:56" ht="2.25" customHeight="1" x14ac:dyDescent="0.25">
      <c r="A116" s="1"/>
      <c r="B116" s="10"/>
      <c r="C116" s="10"/>
      <c r="D116" s="15"/>
      <c r="E116" s="10"/>
      <c r="F116" s="10"/>
      <c r="G116" s="10"/>
      <c r="H116" s="10"/>
      <c r="I116" s="10"/>
      <c r="J116" s="10"/>
      <c r="K116" s="10"/>
      <c r="L116" s="10"/>
      <c r="M116" s="10"/>
      <c r="N116" s="10"/>
      <c r="O116" s="10"/>
      <c r="P116" s="9"/>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row>
    <row r="117" spans="1:56" ht="15" customHeight="1" x14ac:dyDescent="0.25">
      <c r="A117" s="1"/>
      <c r="B117" s="130" t="s">
        <v>59</v>
      </c>
      <c r="C117" s="139"/>
      <c r="D117" s="139"/>
      <c r="E117" s="139"/>
      <c r="F117" s="139"/>
      <c r="G117" s="139"/>
      <c r="H117" s="139"/>
      <c r="I117" s="139"/>
      <c r="J117" s="139"/>
      <c r="K117" s="139"/>
      <c r="L117" s="139"/>
      <c r="M117" s="139"/>
      <c r="N117" s="139"/>
      <c r="O117" s="139"/>
      <c r="P117" s="10"/>
      <c r="Q117" s="252"/>
      <c r="R117" s="253"/>
      <c r="S117" s="253"/>
      <c r="T117" s="253"/>
      <c r="U117" s="253"/>
      <c r="V117" s="254"/>
      <c r="W117" s="139" t="s">
        <v>60</v>
      </c>
      <c r="X117" s="139"/>
      <c r="Y117" s="10"/>
      <c r="Z117" s="252"/>
      <c r="AA117" s="253"/>
      <c r="AB117" s="253"/>
      <c r="AC117" s="253"/>
      <c r="AD117" s="253"/>
      <c r="AE117" s="254"/>
      <c r="AF117" s="139" t="s">
        <v>61</v>
      </c>
      <c r="AG117" s="139"/>
      <c r="AH117" s="10"/>
      <c r="AI117" s="252"/>
      <c r="AJ117" s="253"/>
      <c r="AK117" s="253"/>
      <c r="AL117" s="253"/>
      <c r="AM117" s="253"/>
      <c r="AN117" s="254"/>
      <c r="AO117" s="139" t="s">
        <v>62</v>
      </c>
      <c r="AP117" s="139"/>
      <c r="AQ117" s="10"/>
      <c r="AR117" s="10"/>
      <c r="AS117" s="10"/>
      <c r="AT117" s="10"/>
      <c r="AU117" s="10"/>
      <c r="AV117" s="10"/>
      <c r="AW117" s="10"/>
      <c r="AX117" s="10"/>
      <c r="AY117" s="10"/>
      <c r="AZ117" s="10"/>
      <c r="BA117" s="10"/>
      <c r="BB117" s="10"/>
      <c r="BC117" s="10"/>
      <c r="BD117" s="10"/>
    </row>
    <row r="118" spans="1:56" ht="15" customHeight="1" x14ac:dyDescent="0.25">
      <c r="A118" s="1"/>
      <c r="B118" s="10"/>
      <c r="C118" s="10"/>
      <c r="D118" s="15"/>
      <c r="E118" s="10"/>
      <c r="F118" s="10"/>
      <c r="G118" s="10"/>
      <c r="H118" s="10"/>
      <c r="I118" s="10"/>
      <c r="J118" s="10"/>
      <c r="K118" s="10"/>
      <c r="L118" s="10"/>
      <c r="M118" s="10"/>
      <c r="N118" s="10"/>
      <c r="O118" s="10"/>
      <c r="P118" s="9"/>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row>
    <row r="119" spans="1:56" ht="15" customHeight="1" x14ac:dyDescent="0.25">
      <c r="A119" s="1"/>
      <c r="B119" s="130" t="s">
        <v>63</v>
      </c>
      <c r="C119" s="139"/>
      <c r="D119" s="139"/>
      <c r="E119" s="139"/>
      <c r="F119" s="139"/>
      <c r="G119" s="139"/>
      <c r="H119" s="139"/>
      <c r="I119" s="139"/>
      <c r="J119" s="139"/>
      <c r="K119" s="139"/>
      <c r="L119" s="139"/>
      <c r="M119" s="139"/>
      <c r="N119" s="139"/>
      <c r="O119" s="139"/>
      <c r="P119" s="10"/>
      <c r="Q119" s="287" t="s">
        <v>64</v>
      </c>
      <c r="R119" s="287"/>
      <c r="S119" s="86"/>
      <c r="T119" s="86"/>
      <c r="U119" s="87"/>
      <c r="V119" s="287" t="s">
        <v>65</v>
      </c>
      <c r="W119" s="287"/>
      <c r="X119" s="287"/>
      <c r="Y119" s="86"/>
      <c r="Z119" s="88"/>
      <c r="AA119" s="37"/>
      <c r="AB119" s="287" t="s">
        <v>66</v>
      </c>
      <c r="AC119" s="287"/>
      <c r="AD119" s="86"/>
      <c r="AE119" s="86"/>
      <c r="AF119" s="86"/>
      <c r="AG119" s="86"/>
      <c r="AH119" s="54"/>
      <c r="AI119" s="37"/>
      <c r="AJ119" s="37"/>
      <c r="AK119" s="37"/>
      <c r="AL119" s="37"/>
      <c r="AM119" s="37"/>
      <c r="AN119" s="37"/>
      <c r="AO119" s="10"/>
      <c r="AP119" s="10"/>
      <c r="AQ119" s="10"/>
      <c r="AR119" s="10"/>
      <c r="AS119" s="10"/>
      <c r="AT119" s="10"/>
      <c r="AU119" s="10"/>
      <c r="AV119" s="10"/>
      <c r="AW119" s="10"/>
      <c r="AX119" s="10"/>
      <c r="AY119" s="10"/>
      <c r="AZ119" s="10"/>
      <c r="BA119" s="10"/>
      <c r="BB119" s="10"/>
      <c r="BC119" s="10"/>
      <c r="BD119" s="10"/>
    </row>
    <row r="120" spans="1:56" ht="15" customHeight="1" x14ac:dyDescent="0.25">
      <c r="A120" s="1"/>
      <c r="B120" s="10"/>
      <c r="C120" s="10"/>
      <c r="D120" s="15"/>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row>
    <row r="121" spans="1:56" ht="15" customHeight="1" x14ac:dyDescent="0.25">
      <c r="A121" s="1">
        <v>12</v>
      </c>
      <c r="B121" s="226" t="s">
        <v>67</v>
      </c>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288"/>
      <c r="AQ121" s="10"/>
      <c r="AR121" s="10"/>
      <c r="AS121" s="10"/>
      <c r="AT121" s="10"/>
      <c r="AU121" s="10"/>
      <c r="AV121" s="10"/>
      <c r="AW121" s="10"/>
      <c r="AX121" s="10"/>
      <c r="AY121" s="10"/>
      <c r="AZ121" s="10"/>
      <c r="BA121" s="10"/>
      <c r="BB121" s="10"/>
      <c r="BC121" s="10"/>
      <c r="BD121" s="10"/>
    </row>
    <row r="122" spans="1:56" ht="2.25" customHeight="1" x14ac:dyDescent="0.25">
      <c r="A122" s="1"/>
      <c r="B122" s="17"/>
      <c r="C122" s="10"/>
      <c r="D122" s="15"/>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row>
    <row r="123" spans="1:56" ht="15" customHeight="1" x14ac:dyDescent="0.25">
      <c r="A123" s="1"/>
      <c r="B123" s="10"/>
      <c r="C123" s="139" t="s">
        <v>68</v>
      </c>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0"/>
      <c r="AR123" s="10"/>
      <c r="AS123" s="10"/>
      <c r="AT123" s="10"/>
      <c r="AU123" s="10"/>
      <c r="AV123" s="10"/>
      <c r="AW123" s="10"/>
      <c r="AX123" s="10"/>
      <c r="AY123" s="10"/>
      <c r="AZ123" s="10"/>
      <c r="BA123" s="10"/>
      <c r="BB123" s="10"/>
      <c r="BC123" s="10"/>
      <c r="BD123" s="10"/>
    </row>
    <row r="124" spans="1:56" ht="2.25" customHeight="1" x14ac:dyDescent="0.25">
      <c r="A124" s="1"/>
      <c r="B124" s="10"/>
      <c r="C124" s="10"/>
      <c r="D124" s="15"/>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row>
    <row r="125" spans="1:56" ht="15" customHeight="1" x14ac:dyDescent="0.25">
      <c r="A125" s="1"/>
      <c r="B125" s="10"/>
      <c r="C125" s="139" t="s">
        <v>69</v>
      </c>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0"/>
      <c r="AR125" s="10"/>
      <c r="AS125" s="10"/>
      <c r="AT125" s="10"/>
      <c r="AU125" s="10"/>
      <c r="AV125" s="10"/>
      <c r="AW125" s="10"/>
      <c r="AX125" s="10"/>
      <c r="AY125" s="10"/>
      <c r="AZ125" s="10"/>
      <c r="BA125" s="10"/>
      <c r="BB125" s="10"/>
      <c r="BC125" s="10"/>
      <c r="BD125" s="10"/>
    </row>
    <row r="126" spans="1:56" ht="15" customHeight="1" x14ac:dyDescent="0.25">
      <c r="A126" s="1"/>
      <c r="B126" s="10"/>
      <c r="C126" s="10"/>
      <c r="D126" s="15"/>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row>
    <row r="127" spans="1:56" ht="15" customHeight="1" x14ac:dyDescent="0.25">
      <c r="A127" s="33">
        <v>13</v>
      </c>
      <c r="B127" s="117" t="s">
        <v>70</v>
      </c>
      <c r="C127" s="139"/>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0"/>
      <c r="AR127" s="10"/>
      <c r="AS127" s="10"/>
      <c r="AT127" s="10"/>
      <c r="AU127" s="10"/>
      <c r="AV127" s="10"/>
      <c r="AW127" s="10"/>
      <c r="AX127" s="10"/>
      <c r="AY127" s="10"/>
      <c r="AZ127" s="10"/>
      <c r="BA127" s="10"/>
      <c r="BB127" s="10"/>
      <c r="BC127" s="10"/>
      <c r="BD127" s="10"/>
    </row>
    <row r="128" spans="1:56" ht="2.25" customHeight="1" x14ac:dyDescent="0.25">
      <c r="A128" s="1"/>
      <c r="B128" s="10"/>
      <c r="C128" s="10"/>
      <c r="D128" s="15"/>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row>
    <row r="129" spans="1:56" ht="45" customHeight="1" x14ac:dyDescent="0.25">
      <c r="A129" s="1"/>
      <c r="B129" s="149" t="s">
        <v>71</v>
      </c>
      <c r="C129" s="1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0"/>
      <c r="AR129" s="10"/>
      <c r="AS129" s="10"/>
      <c r="AT129" s="10"/>
      <c r="AU129" s="10"/>
      <c r="AV129" s="10"/>
      <c r="AW129" s="10"/>
      <c r="AX129" s="10"/>
      <c r="AY129" s="10"/>
      <c r="AZ129" s="10"/>
      <c r="BA129" s="10"/>
      <c r="BB129" s="10"/>
      <c r="BC129" s="10"/>
      <c r="BD129" s="10"/>
    </row>
    <row r="130" spans="1:56" ht="2.25" customHeight="1" x14ac:dyDescent="0.25">
      <c r="A130" s="1"/>
      <c r="B130" s="17"/>
      <c r="C130" s="10"/>
      <c r="D130" s="15"/>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row>
    <row r="131" spans="1:56" ht="15" customHeight="1" x14ac:dyDescent="0.25">
      <c r="A131" s="1"/>
      <c r="B131" s="10"/>
      <c r="C131" s="139" t="s">
        <v>40</v>
      </c>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0"/>
      <c r="AR131" s="10"/>
      <c r="AS131" s="10"/>
      <c r="AT131" s="10"/>
      <c r="AU131" s="10"/>
      <c r="AV131" s="10"/>
      <c r="AW131" s="10"/>
      <c r="AX131" s="10"/>
      <c r="AY131" s="10"/>
      <c r="AZ131" s="10"/>
      <c r="BA131" s="10"/>
      <c r="BB131" s="10"/>
      <c r="BC131" s="10"/>
      <c r="BD131" s="10"/>
    </row>
    <row r="132" spans="1:56" ht="2.25" customHeight="1" x14ac:dyDescent="0.25">
      <c r="A132" s="1"/>
      <c r="B132" s="10"/>
      <c r="C132" s="10"/>
      <c r="D132" s="15"/>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row>
    <row r="133" spans="1:56" ht="15" customHeight="1" x14ac:dyDescent="0.25">
      <c r="A133" s="1"/>
      <c r="B133" s="10"/>
      <c r="C133" s="139" t="s">
        <v>41</v>
      </c>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0"/>
      <c r="AR133" s="10"/>
      <c r="AS133" s="10"/>
      <c r="AT133" s="10"/>
      <c r="AU133" s="10"/>
      <c r="AV133" s="10"/>
      <c r="AW133" s="10"/>
      <c r="AX133" s="10"/>
      <c r="AY133" s="10"/>
      <c r="AZ133" s="10"/>
      <c r="BA133" s="10"/>
      <c r="BB133" s="10"/>
      <c r="BC133" s="10"/>
      <c r="BD133" s="10"/>
    </row>
    <row r="134" spans="1:56" ht="15" customHeight="1" x14ac:dyDescent="0.25">
      <c r="A134" s="1"/>
      <c r="B134" s="10"/>
      <c r="C134" s="10"/>
      <c r="D134" s="15"/>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row>
    <row r="135" spans="1:56" ht="15" customHeight="1" x14ac:dyDescent="0.25">
      <c r="A135" s="232">
        <v>14</v>
      </c>
      <c r="B135" s="226" t="s">
        <v>72</v>
      </c>
      <c r="C135" s="226"/>
      <c r="D135" s="226"/>
      <c r="E135" s="226"/>
      <c r="F135" s="226"/>
      <c r="G135" s="226"/>
      <c r="H135" s="226"/>
      <c r="I135" s="226"/>
      <c r="J135" s="226"/>
      <c r="K135" s="226"/>
      <c r="L135" s="226"/>
      <c r="M135" s="226"/>
      <c r="N135" s="226"/>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226"/>
      <c r="AL135" s="226"/>
      <c r="AM135" s="226"/>
      <c r="AN135" s="226"/>
      <c r="AO135" s="226"/>
      <c r="AP135" s="226"/>
      <c r="AQ135" s="10"/>
      <c r="AR135" s="10"/>
      <c r="AS135" s="10"/>
      <c r="AT135" s="10"/>
      <c r="AU135" s="10"/>
      <c r="AV135" s="10"/>
      <c r="AW135" s="10"/>
      <c r="AX135" s="10"/>
      <c r="AY135" s="10"/>
      <c r="AZ135" s="10"/>
      <c r="BA135" s="10"/>
      <c r="BB135" s="10"/>
      <c r="BC135" s="10"/>
      <c r="BD135" s="10"/>
    </row>
    <row r="136" spans="1:56" ht="15" customHeight="1" x14ac:dyDescent="0.25">
      <c r="A136" s="232"/>
      <c r="B136" s="226"/>
      <c r="C136" s="226"/>
      <c r="D136" s="226"/>
      <c r="E136" s="226"/>
      <c r="F136" s="226"/>
      <c r="G136" s="226"/>
      <c r="H136" s="226"/>
      <c r="I136" s="226"/>
      <c r="J136" s="226"/>
      <c r="K136" s="226"/>
      <c r="L136" s="226"/>
      <c r="M136" s="226"/>
      <c r="N136" s="226"/>
      <c r="O136" s="226"/>
      <c r="P136" s="226"/>
      <c r="Q136" s="226"/>
      <c r="R136" s="226"/>
      <c r="S136" s="226"/>
      <c r="T136" s="226"/>
      <c r="U136" s="226"/>
      <c r="V136" s="226"/>
      <c r="W136" s="226"/>
      <c r="X136" s="226"/>
      <c r="Y136" s="226"/>
      <c r="Z136" s="226"/>
      <c r="AA136" s="226"/>
      <c r="AB136" s="226"/>
      <c r="AC136" s="226"/>
      <c r="AD136" s="226"/>
      <c r="AE136" s="226"/>
      <c r="AF136" s="226"/>
      <c r="AG136" s="226"/>
      <c r="AH136" s="226"/>
      <c r="AI136" s="226"/>
      <c r="AJ136" s="226"/>
      <c r="AK136" s="226"/>
      <c r="AL136" s="226"/>
      <c r="AM136" s="226"/>
      <c r="AN136" s="226"/>
      <c r="AO136" s="226"/>
      <c r="AP136" s="226"/>
      <c r="AQ136" s="10"/>
      <c r="AR136" s="10"/>
      <c r="AS136" s="10"/>
      <c r="AT136" s="10"/>
      <c r="AU136" s="10"/>
      <c r="AV136" s="10"/>
      <c r="AW136" s="10"/>
      <c r="AX136" s="10"/>
      <c r="AY136" s="10"/>
      <c r="AZ136" s="10"/>
      <c r="BA136" s="10"/>
      <c r="BB136" s="10"/>
      <c r="BC136" s="10"/>
      <c r="BD136" s="10"/>
    </row>
    <row r="137" spans="1:56" ht="2.25" customHeight="1" x14ac:dyDescent="0.25">
      <c r="A137" s="33"/>
      <c r="B137" s="17"/>
      <c r="C137" s="10"/>
      <c r="D137" s="15"/>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row>
    <row r="138" spans="1:56" ht="15" customHeight="1" x14ac:dyDescent="0.25">
      <c r="A138" s="1"/>
      <c r="B138" s="118" t="s">
        <v>73</v>
      </c>
      <c r="C138" s="139"/>
      <c r="D138" s="139"/>
      <c r="E138" s="139"/>
      <c r="F138" s="139"/>
      <c r="G138" s="139"/>
      <c r="H138" s="139"/>
      <c r="I138" s="139"/>
      <c r="J138" s="139"/>
      <c r="K138" s="139"/>
      <c r="L138" s="139"/>
      <c r="M138" s="139"/>
      <c r="N138" s="139"/>
      <c r="O138" s="139"/>
      <c r="P138" s="10"/>
      <c r="Q138" s="233"/>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5"/>
      <c r="AQ138" s="10"/>
      <c r="AR138" s="10"/>
      <c r="AS138" s="10"/>
      <c r="AT138" s="10"/>
      <c r="AU138" s="10"/>
      <c r="AV138" s="10"/>
      <c r="AW138" s="10"/>
      <c r="AX138" s="10"/>
      <c r="AY138" s="10"/>
      <c r="AZ138" s="10"/>
      <c r="BA138" s="10"/>
      <c r="BB138" s="10"/>
      <c r="BC138" s="10"/>
      <c r="BD138" s="10"/>
    </row>
    <row r="139" spans="1:56" ht="2.25" customHeight="1" x14ac:dyDescent="0.25">
      <c r="A139" s="1"/>
      <c r="B139" s="10"/>
      <c r="C139" s="10"/>
      <c r="D139" s="15"/>
      <c r="E139" s="10"/>
      <c r="F139" s="10"/>
      <c r="G139" s="10"/>
      <c r="H139" s="10"/>
      <c r="I139" s="10"/>
      <c r="J139" s="10"/>
      <c r="K139" s="10"/>
      <c r="L139" s="10"/>
      <c r="M139" s="10"/>
      <c r="N139" s="10"/>
      <c r="O139" s="10"/>
      <c r="P139" s="10"/>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10"/>
      <c r="AR139" s="10"/>
      <c r="AS139" s="10"/>
      <c r="AT139" s="10"/>
      <c r="AU139" s="10"/>
      <c r="AV139" s="10"/>
      <c r="AW139" s="10"/>
      <c r="AX139" s="10"/>
      <c r="AY139" s="10"/>
      <c r="AZ139" s="10"/>
      <c r="BA139" s="10"/>
      <c r="BB139" s="10"/>
      <c r="BC139" s="10"/>
      <c r="BD139" s="10"/>
    </row>
    <row r="140" spans="1:56" ht="15" customHeight="1" x14ac:dyDescent="0.25">
      <c r="A140" s="1"/>
      <c r="B140" s="118" t="s">
        <v>47</v>
      </c>
      <c r="C140" s="139"/>
      <c r="D140" s="139"/>
      <c r="E140" s="139"/>
      <c r="F140" s="139"/>
      <c r="G140" s="139"/>
      <c r="H140" s="139"/>
      <c r="I140" s="139"/>
      <c r="J140" s="139"/>
      <c r="K140" s="139"/>
      <c r="L140" s="139"/>
      <c r="M140" s="139"/>
      <c r="N140" s="139"/>
      <c r="O140" s="139"/>
      <c r="P140" s="10"/>
      <c r="Q140" s="236"/>
      <c r="R140" s="237"/>
      <c r="S140" s="237"/>
      <c r="T140" s="237"/>
      <c r="U140" s="237"/>
      <c r="V140" s="237"/>
      <c r="W140" s="237"/>
      <c r="X140" s="237"/>
      <c r="Y140" s="237"/>
      <c r="Z140" s="237"/>
      <c r="AA140" s="237"/>
      <c r="AB140" s="237"/>
      <c r="AC140" s="237"/>
      <c r="AD140" s="237"/>
      <c r="AE140" s="237"/>
      <c r="AF140" s="237"/>
      <c r="AG140" s="237"/>
      <c r="AH140" s="237"/>
      <c r="AI140" s="237"/>
      <c r="AJ140" s="237"/>
      <c r="AK140" s="238"/>
      <c r="AL140" s="90"/>
      <c r="AM140" s="236"/>
      <c r="AN140" s="237"/>
      <c r="AO140" s="237"/>
      <c r="AP140" s="238"/>
      <c r="AQ140" s="10"/>
      <c r="AR140" s="10"/>
      <c r="AS140" s="10"/>
      <c r="AT140" s="10"/>
      <c r="AU140" s="10"/>
      <c r="AV140" s="10"/>
      <c r="AW140" s="10"/>
      <c r="AX140" s="10"/>
      <c r="AY140" s="10"/>
      <c r="AZ140" s="10"/>
      <c r="BA140" s="10"/>
      <c r="BB140" s="10"/>
      <c r="BC140" s="10"/>
      <c r="BD140" s="10"/>
    </row>
    <row r="141" spans="1:56" ht="2.25" customHeight="1" x14ac:dyDescent="0.25">
      <c r="A141" s="1"/>
      <c r="B141" s="10"/>
      <c r="C141" s="10"/>
      <c r="D141" s="15"/>
      <c r="E141" s="10"/>
      <c r="F141" s="10"/>
      <c r="G141" s="10"/>
      <c r="H141" s="10"/>
      <c r="I141" s="10"/>
      <c r="J141" s="10"/>
      <c r="K141" s="10"/>
      <c r="L141" s="10"/>
      <c r="M141" s="10"/>
      <c r="N141" s="10"/>
      <c r="O141" s="10"/>
      <c r="P141" s="10"/>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10"/>
      <c r="AR141" s="10"/>
      <c r="AS141" s="10"/>
      <c r="AT141" s="10"/>
      <c r="AU141" s="10"/>
      <c r="AV141" s="10"/>
      <c r="AW141" s="10"/>
      <c r="AX141" s="10"/>
      <c r="AY141" s="10"/>
      <c r="AZ141" s="10"/>
      <c r="BA141" s="10"/>
      <c r="BB141" s="10"/>
      <c r="BC141" s="10"/>
      <c r="BD141" s="10"/>
    </row>
    <row r="142" spans="1:56" ht="15" customHeight="1" x14ac:dyDescent="0.25">
      <c r="A142" s="1"/>
      <c r="B142" s="118" t="s">
        <v>48</v>
      </c>
      <c r="C142" s="139"/>
      <c r="D142" s="139"/>
      <c r="E142" s="139"/>
      <c r="F142" s="139"/>
      <c r="G142" s="139"/>
      <c r="H142" s="139"/>
      <c r="I142" s="139"/>
      <c r="J142" s="139"/>
      <c r="K142" s="139"/>
      <c r="L142" s="139"/>
      <c r="M142" s="139"/>
      <c r="N142" s="139"/>
      <c r="O142" s="139"/>
      <c r="P142" s="10"/>
      <c r="Q142" s="236"/>
      <c r="R142" s="237"/>
      <c r="S142" s="237"/>
      <c r="T142" s="238"/>
      <c r="U142" s="91"/>
      <c r="V142" s="207"/>
      <c r="W142" s="208"/>
      <c r="X142" s="208"/>
      <c r="Y142" s="208"/>
      <c r="Z142" s="208"/>
      <c r="AA142" s="208"/>
      <c r="AB142" s="208"/>
      <c r="AC142" s="208"/>
      <c r="AD142" s="208"/>
      <c r="AE142" s="208"/>
      <c r="AF142" s="208"/>
      <c r="AG142" s="208"/>
      <c r="AH142" s="208"/>
      <c r="AI142" s="208"/>
      <c r="AJ142" s="208"/>
      <c r="AK142" s="208"/>
      <c r="AL142" s="208"/>
      <c r="AM142" s="208"/>
      <c r="AN142" s="208"/>
      <c r="AO142" s="208"/>
      <c r="AP142" s="209"/>
      <c r="AQ142" s="10"/>
      <c r="AR142" s="10"/>
      <c r="AS142" s="10"/>
      <c r="AT142" s="10"/>
      <c r="AU142" s="10"/>
      <c r="AV142" s="10"/>
      <c r="AW142" s="10"/>
      <c r="AX142" s="10"/>
      <c r="AY142" s="10"/>
      <c r="AZ142" s="10"/>
      <c r="BA142" s="10"/>
      <c r="BB142" s="10"/>
      <c r="BC142" s="10"/>
      <c r="BD142" s="10"/>
    </row>
    <row r="143" spans="1:56" ht="2.25" customHeight="1" x14ac:dyDescent="0.25">
      <c r="A143" s="1"/>
      <c r="B143" s="10"/>
      <c r="C143" s="10"/>
      <c r="D143" s="15"/>
      <c r="E143" s="10"/>
      <c r="F143" s="10"/>
      <c r="G143" s="10"/>
      <c r="H143" s="10"/>
      <c r="I143" s="10"/>
      <c r="J143" s="10"/>
      <c r="K143" s="10"/>
      <c r="L143" s="10"/>
      <c r="M143" s="10"/>
      <c r="N143" s="10"/>
      <c r="O143" s="10"/>
      <c r="P143" s="10"/>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10"/>
      <c r="AR143" s="10"/>
      <c r="AS143" s="10"/>
      <c r="AT143" s="10"/>
      <c r="AU143" s="10"/>
      <c r="AV143" s="10"/>
      <c r="AW143" s="10"/>
      <c r="AX143" s="10"/>
      <c r="AY143" s="10"/>
      <c r="AZ143" s="10"/>
      <c r="BA143" s="10"/>
      <c r="BB143" s="10"/>
      <c r="BC143" s="10"/>
      <c r="BD143" s="10"/>
    </row>
    <row r="144" spans="1:56" ht="15" customHeight="1" x14ac:dyDescent="0.25">
      <c r="A144" s="1"/>
      <c r="B144" s="118" t="s">
        <v>74</v>
      </c>
      <c r="C144" s="139"/>
      <c r="D144" s="139"/>
      <c r="E144" s="139"/>
      <c r="F144" s="139"/>
      <c r="G144" s="139"/>
      <c r="H144" s="139"/>
      <c r="I144" s="139"/>
      <c r="J144" s="139"/>
      <c r="K144" s="139"/>
      <c r="L144" s="139"/>
      <c r="M144" s="139"/>
      <c r="N144" s="139"/>
      <c r="O144" s="139"/>
      <c r="P144" s="10"/>
      <c r="Q144" s="236"/>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9"/>
      <c r="AQ144" s="10"/>
      <c r="AR144" s="10"/>
      <c r="AS144" s="10"/>
      <c r="AT144" s="10"/>
      <c r="AU144" s="10"/>
      <c r="AV144" s="10"/>
      <c r="AW144" s="10"/>
      <c r="AX144" s="10"/>
      <c r="AY144" s="10"/>
      <c r="AZ144" s="10"/>
      <c r="BA144" s="10"/>
      <c r="BB144" s="10"/>
      <c r="BC144" s="10"/>
      <c r="BD144" s="10"/>
    </row>
    <row r="145" spans="1:56" ht="2.25" customHeight="1" x14ac:dyDescent="0.25">
      <c r="A145" s="1"/>
      <c r="B145" s="10"/>
      <c r="C145" s="10"/>
      <c r="D145" s="15"/>
      <c r="E145" s="10"/>
      <c r="F145" s="10"/>
      <c r="G145" s="10"/>
      <c r="H145" s="10"/>
      <c r="I145" s="10"/>
      <c r="J145" s="10"/>
      <c r="K145" s="10"/>
      <c r="L145" s="10"/>
      <c r="M145" s="10"/>
      <c r="N145" s="10"/>
      <c r="O145" s="10"/>
      <c r="P145" s="10"/>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10"/>
      <c r="AR145" s="10"/>
      <c r="AS145" s="10"/>
      <c r="AT145" s="10"/>
      <c r="AU145" s="10"/>
      <c r="AV145" s="10"/>
      <c r="AW145" s="10"/>
      <c r="AX145" s="10"/>
      <c r="AY145" s="10"/>
      <c r="AZ145" s="10"/>
      <c r="BA145" s="10"/>
      <c r="BB145" s="10"/>
      <c r="BC145" s="10"/>
      <c r="BD145" s="10"/>
    </row>
    <row r="146" spans="1:56" ht="15" customHeight="1" x14ac:dyDescent="0.25">
      <c r="A146" s="1"/>
      <c r="B146" s="118" t="s">
        <v>75</v>
      </c>
      <c r="C146" s="139"/>
      <c r="D146" s="139"/>
      <c r="E146" s="139"/>
      <c r="F146" s="139"/>
      <c r="G146" s="139"/>
      <c r="H146" s="139"/>
      <c r="I146" s="139"/>
      <c r="J146" s="139"/>
      <c r="K146" s="139"/>
      <c r="L146" s="139"/>
      <c r="M146" s="139"/>
      <c r="N146" s="139"/>
      <c r="O146" s="139"/>
      <c r="P146" s="10"/>
      <c r="Q146" s="236"/>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8"/>
      <c r="AP146" s="209"/>
      <c r="AQ146" s="10"/>
      <c r="AR146" s="10"/>
      <c r="AS146" s="10"/>
      <c r="AT146" s="10"/>
      <c r="AU146" s="10"/>
      <c r="AV146" s="10"/>
      <c r="AW146" s="10"/>
      <c r="AX146" s="10"/>
      <c r="AY146" s="10"/>
      <c r="AZ146" s="10"/>
      <c r="BA146" s="10"/>
      <c r="BB146" s="10"/>
      <c r="BC146" s="10"/>
      <c r="BD146" s="10"/>
    </row>
    <row r="147" spans="1:56" ht="2.25" customHeight="1" x14ac:dyDescent="0.25">
      <c r="A147" s="1"/>
      <c r="B147" s="10"/>
      <c r="C147" s="10"/>
      <c r="D147" s="15"/>
      <c r="E147" s="10"/>
      <c r="F147" s="10"/>
      <c r="G147" s="10"/>
      <c r="H147" s="10"/>
      <c r="I147" s="10"/>
      <c r="J147" s="10"/>
      <c r="K147" s="10"/>
      <c r="L147" s="10"/>
      <c r="M147" s="10"/>
      <c r="N147" s="10"/>
      <c r="O147" s="10"/>
      <c r="P147" s="10"/>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10"/>
      <c r="AR147" s="10"/>
      <c r="AS147" s="10"/>
      <c r="AT147" s="10"/>
      <c r="AU147" s="10"/>
      <c r="AV147" s="10"/>
      <c r="AW147" s="10"/>
      <c r="AX147" s="10"/>
      <c r="AY147" s="10"/>
      <c r="AZ147" s="10"/>
      <c r="BA147" s="10"/>
      <c r="BB147" s="10"/>
      <c r="BC147" s="10"/>
      <c r="BD147" s="10"/>
    </row>
    <row r="148" spans="1:56" ht="15" customHeight="1" x14ac:dyDescent="0.25">
      <c r="A148" s="1"/>
      <c r="B148" s="118" t="s">
        <v>76</v>
      </c>
      <c r="C148" s="139"/>
      <c r="D148" s="139"/>
      <c r="E148" s="139"/>
      <c r="F148" s="139"/>
      <c r="G148" s="139"/>
      <c r="H148" s="139"/>
      <c r="I148" s="139"/>
      <c r="J148" s="139"/>
      <c r="K148" s="139"/>
      <c r="L148" s="139"/>
      <c r="M148" s="139"/>
      <c r="N148" s="139"/>
      <c r="O148" s="139"/>
      <c r="P148" s="10"/>
      <c r="Q148" s="233"/>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5"/>
      <c r="AQ148" s="10"/>
      <c r="AR148" s="10"/>
      <c r="AS148" s="10"/>
      <c r="AT148" s="10"/>
      <c r="AU148" s="10"/>
      <c r="AV148" s="10"/>
      <c r="AW148" s="10"/>
      <c r="AX148" s="10"/>
      <c r="AY148" s="10"/>
      <c r="AZ148" s="10"/>
      <c r="BA148" s="10"/>
      <c r="BB148" s="10"/>
      <c r="BC148" s="10"/>
      <c r="BD148" s="10"/>
    </row>
    <row r="149" spans="1:56" ht="15" customHeight="1" x14ac:dyDescent="0.25">
      <c r="A149" s="1"/>
      <c r="B149" s="10"/>
      <c r="C149" s="10"/>
      <c r="D149" s="15"/>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row>
    <row r="150" spans="1:56" ht="15" customHeight="1" x14ac:dyDescent="0.25">
      <c r="A150" s="1">
        <v>15</v>
      </c>
      <c r="B150" s="226" t="s">
        <v>77</v>
      </c>
      <c r="C150" s="226"/>
      <c r="D150" s="226"/>
      <c r="E150" s="226"/>
      <c r="F150" s="226"/>
      <c r="G150" s="226"/>
      <c r="H150" s="226"/>
      <c r="I150" s="226"/>
      <c r="J150" s="226"/>
      <c r="K150" s="226"/>
      <c r="L150" s="226"/>
      <c r="M150" s="226"/>
      <c r="N150" s="226"/>
      <c r="O150" s="226"/>
      <c r="P150" s="226"/>
      <c r="Q150" s="226"/>
      <c r="R150" s="226"/>
      <c r="S150" s="226"/>
      <c r="T150" s="226"/>
      <c r="U150" s="226"/>
      <c r="V150" s="226"/>
      <c r="W150" s="226"/>
      <c r="X150" s="226"/>
      <c r="Y150" s="226"/>
      <c r="Z150" s="226"/>
      <c r="AA150" s="226"/>
      <c r="AB150" s="226"/>
      <c r="AC150" s="226"/>
      <c r="AD150" s="226"/>
      <c r="AE150" s="226"/>
      <c r="AF150" s="226"/>
      <c r="AG150" s="226"/>
      <c r="AH150" s="226"/>
      <c r="AI150" s="226"/>
      <c r="AJ150" s="226"/>
      <c r="AK150" s="226"/>
      <c r="AL150" s="226"/>
      <c r="AM150" s="226"/>
      <c r="AN150" s="226"/>
      <c r="AO150" s="226"/>
      <c r="AP150" s="226"/>
      <c r="AQ150" s="10"/>
      <c r="AR150" s="10"/>
      <c r="AS150" s="10"/>
      <c r="AT150" s="10"/>
      <c r="AU150" s="10"/>
      <c r="AV150" s="10"/>
      <c r="AW150" s="10"/>
      <c r="AX150" s="10"/>
      <c r="AY150" s="10"/>
      <c r="AZ150" s="10"/>
      <c r="BA150" s="10"/>
      <c r="BB150" s="10"/>
      <c r="BC150" s="10"/>
      <c r="BD150" s="10"/>
    </row>
    <row r="151" spans="1:56" ht="15" customHeight="1" x14ac:dyDescent="0.25">
      <c r="A151" s="1"/>
      <c r="B151" s="226"/>
      <c r="C151" s="226"/>
      <c r="D151" s="226"/>
      <c r="E151" s="226"/>
      <c r="F151" s="226"/>
      <c r="G151" s="226"/>
      <c r="H151" s="226"/>
      <c r="I151" s="226"/>
      <c r="J151" s="226"/>
      <c r="K151" s="226"/>
      <c r="L151" s="226"/>
      <c r="M151" s="226"/>
      <c r="N151" s="226"/>
      <c r="O151" s="226"/>
      <c r="P151" s="226"/>
      <c r="Q151" s="226"/>
      <c r="R151" s="226"/>
      <c r="S151" s="226"/>
      <c r="T151" s="226"/>
      <c r="U151" s="226"/>
      <c r="V151" s="226"/>
      <c r="W151" s="226"/>
      <c r="X151" s="226"/>
      <c r="Y151" s="226"/>
      <c r="Z151" s="226"/>
      <c r="AA151" s="226"/>
      <c r="AB151" s="226"/>
      <c r="AC151" s="226"/>
      <c r="AD151" s="226"/>
      <c r="AE151" s="226"/>
      <c r="AF151" s="226"/>
      <c r="AG151" s="226"/>
      <c r="AH151" s="226"/>
      <c r="AI151" s="226"/>
      <c r="AJ151" s="226"/>
      <c r="AK151" s="226"/>
      <c r="AL151" s="226"/>
      <c r="AM151" s="226"/>
      <c r="AN151" s="226"/>
      <c r="AO151" s="226"/>
      <c r="AP151" s="226"/>
      <c r="AQ151" s="10"/>
      <c r="AR151" s="10"/>
      <c r="AS151" s="10"/>
      <c r="AT151" s="10"/>
      <c r="AU151" s="10"/>
      <c r="AV151" s="10"/>
      <c r="AW151" s="10"/>
      <c r="AX151" s="10"/>
      <c r="AY151" s="10"/>
      <c r="AZ151" s="10"/>
      <c r="BA151" s="10"/>
      <c r="BB151" s="10"/>
      <c r="BC151" s="10"/>
      <c r="BD151" s="10"/>
    </row>
    <row r="152" spans="1:56" ht="2.25" customHeight="1" x14ac:dyDescent="0.25">
      <c r="A152" s="1"/>
      <c r="B152" s="226"/>
      <c r="C152" s="226"/>
      <c r="D152" s="226"/>
      <c r="E152" s="226"/>
      <c r="F152" s="226"/>
      <c r="G152" s="226"/>
      <c r="H152" s="226"/>
      <c r="I152" s="226"/>
      <c r="J152" s="226"/>
      <c r="K152" s="226"/>
      <c r="L152" s="226"/>
      <c r="M152" s="226"/>
      <c r="N152" s="226"/>
      <c r="O152" s="226"/>
      <c r="P152" s="226"/>
      <c r="Q152" s="226"/>
      <c r="R152" s="226"/>
      <c r="S152" s="226"/>
      <c r="T152" s="226"/>
      <c r="U152" s="226"/>
      <c r="V152" s="226"/>
      <c r="W152" s="226"/>
      <c r="X152" s="226"/>
      <c r="Y152" s="226"/>
      <c r="Z152" s="226"/>
      <c r="AA152" s="226"/>
      <c r="AB152" s="226"/>
      <c r="AC152" s="226"/>
      <c r="AD152" s="226"/>
      <c r="AE152" s="226"/>
      <c r="AF152" s="226"/>
      <c r="AG152" s="226"/>
      <c r="AH152" s="226"/>
      <c r="AI152" s="226"/>
      <c r="AJ152" s="226"/>
      <c r="AK152" s="226"/>
      <c r="AL152" s="226"/>
      <c r="AM152" s="226"/>
      <c r="AN152" s="226"/>
      <c r="AO152" s="226"/>
      <c r="AP152" s="226"/>
      <c r="AQ152" s="10"/>
      <c r="AR152" s="10"/>
      <c r="AS152" s="10"/>
      <c r="AT152" s="10"/>
      <c r="AU152" s="10"/>
      <c r="AV152" s="10"/>
      <c r="AW152" s="10"/>
      <c r="AX152" s="10"/>
      <c r="AY152" s="10"/>
      <c r="AZ152" s="10"/>
      <c r="BA152" s="10"/>
      <c r="BB152" s="10"/>
      <c r="BC152" s="10"/>
      <c r="BD152" s="10"/>
    </row>
    <row r="153" spans="1:56" ht="2.25" customHeight="1" x14ac:dyDescent="0.25">
      <c r="A153" s="33"/>
      <c r="B153" s="17"/>
      <c r="C153" s="10"/>
      <c r="D153" s="15"/>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row>
    <row r="154" spans="1:56" ht="15" customHeight="1" x14ac:dyDescent="0.25">
      <c r="A154" s="1"/>
      <c r="B154" s="10"/>
      <c r="C154" s="118" t="s">
        <v>78</v>
      </c>
      <c r="D154" s="139"/>
      <c r="E154" s="139"/>
      <c r="F154" s="139"/>
      <c r="G154" s="139"/>
      <c r="H154" s="10"/>
      <c r="I154" s="78"/>
      <c r="J154" s="78"/>
      <c r="K154" s="78"/>
      <c r="L154" s="79"/>
      <c r="M154" s="78"/>
      <c r="N154" s="78"/>
      <c r="O154" s="78"/>
      <c r="P154" s="79"/>
      <c r="Q154" s="78"/>
      <c r="R154" s="78"/>
      <c r="S154" s="78"/>
      <c r="T154" s="79"/>
      <c r="U154" s="78"/>
      <c r="V154" s="78"/>
      <c r="W154" s="78"/>
      <c r="X154" s="79"/>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row>
    <row r="155" spans="1:56" ht="2.25" customHeight="1" x14ac:dyDescent="0.25">
      <c r="A155" s="33"/>
      <c r="B155" s="17"/>
      <c r="C155" s="10"/>
      <c r="D155" s="15"/>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row>
    <row r="156" spans="1:56" ht="15" customHeight="1" x14ac:dyDescent="0.25">
      <c r="A156" s="1"/>
      <c r="B156" s="10"/>
      <c r="C156" s="118" t="s">
        <v>79</v>
      </c>
      <c r="D156" s="139"/>
      <c r="E156" s="139"/>
      <c r="F156" s="139"/>
      <c r="G156" s="139"/>
      <c r="H156" s="10"/>
      <c r="I156" s="78"/>
      <c r="J156" s="78"/>
      <c r="K156" s="78"/>
      <c r="L156" s="79"/>
      <c r="M156" s="78"/>
      <c r="N156" s="78"/>
      <c r="O156" s="78"/>
      <c r="P156" s="79"/>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row>
    <row r="157" spans="1:56" ht="15" customHeight="1" x14ac:dyDescent="0.25">
      <c r="A157" s="1"/>
      <c r="B157" s="10"/>
      <c r="C157" s="10"/>
      <c r="D157" s="15"/>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row>
    <row r="158" spans="1:56" ht="15" customHeight="1" x14ac:dyDescent="0.25">
      <c r="A158" s="1">
        <v>16</v>
      </c>
      <c r="B158" s="158" t="s">
        <v>80</v>
      </c>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36"/>
      <c r="AR158" s="36"/>
      <c r="AS158" s="36"/>
      <c r="AT158" s="36"/>
      <c r="AU158" s="36"/>
      <c r="AV158" s="36"/>
      <c r="AW158" s="36"/>
      <c r="AX158" s="36"/>
      <c r="AY158" s="36"/>
      <c r="AZ158" s="36"/>
      <c r="BA158" s="36"/>
      <c r="BB158" s="36"/>
      <c r="BC158" s="36"/>
      <c r="BD158" s="36"/>
    </row>
    <row r="159" spans="1:56" ht="2.25" customHeight="1" x14ac:dyDescent="0.25">
      <c r="A159" s="1"/>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36"/>
      <c r="AR159" s="36"/>
      <c r="AS159" s="36"/>
      <c r="AT159" s="36"/>
      <c r="AU159" s="36"/>
      <c r="AV159" s="36"/>
      <c r="AW159" s="36"/>
      <c r="AX159" s="36"/>
      <c r="AY159" s="36"/>
      <c r="AZ159" s="36"/>
      <c r="BA159" s="36"/>
      <c r="BB159" s="36"/>
      <c r="BC159" s="36"/>
      <c r="BD159" s="36"/>
    </row>
    <row r="160" spans="1:56" s="77" customFormat="1" ht="15" customHeight="1" x14ac:dyDescent="0.25">
      <c r="A160" s="14"/>
      <c r="B160" s="75"/>
      <c r="C160" s="66"/>
      <c r="D160" s="66"/>
      <c r="E160" s="66"/>
      <c r="F160" s="76"/>
      <c r="G160" s="66"/>
      <c r="H160" s="66"/>
      <c r="I160" s="66"/>
      <c r="J160" s="76"/>
      <c r="K160" s="66"/>
      <c r="L160" s="66"/>
      <c r="M160" s="66"/>
      <c r="N160" s="15"/>
      <c r="O160" s="15"/>
      <c r="P160" s="15"/>
      <c r="Q160" s="15"/>
      <c r="R160" s="15"/>
      <c r="S160" s="15"/>
      <c r="T160" s="15"/>
      <c r="U160" s="15"/>
      <c r="V160" s="15"/>
      <c r="W160" s="15"/>
      <c r="X160" s="15"/>
      <c r="Y160" s="15"/>
      <c r="Z160" s="15"/>
      <c r="AA160" s="15"/>
      <c r="AB160" s="15"/>
      <c r="AC160" s="76"/>
      <c r="AD160" s="76"/>
      <c r="AE160" s="76"/>
      <c r="AF160" s="76"/>
      <c r="AG160" s="76"/>
      <c r="AH160" s="76"/>
      <c r="AI160" s="76"/>
      <c r="AJ160" s="76"/>
      <c r="AK160" s="76"/>
      <c r="AL160" s="76"/>
      <c r="AM160" s="76"/>
      <c r="AN160" s="76"/>
      <c r="AO160" s="76"/>
      <c r="AP160" s="76"/>
      <c r="AQ160" s="15"/>
      <c r="AR160" s="15"/>
      <c r="AS160" s="15"/>
      <c r="AT160" s="15"/>
      <c r="AU160" s="15"/>
      <c r="AV160" s="15"/>
      <c r="AW160" s="15"/>
      <c r="AX160" s="15"/>
      <c r="AY160" s="15"/>
      <c r="AZ160" s="15"/>
      <c r="BA160" s="15"/>
      <c r="BB160" s="15"/>
      <c r="BC160" s="15"/>
      <c r="BD160" s="15"/>
    </row>
    <row r="161" spans="1:56" ht="15" customHeight="1" x14ac:dyDescent="0.25">
      <c r="A161" s="1"/>
      <c r="B161" s="10"/>
      <c r="C161" s="10"/>
      <c r="D161" s="15"/>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row>
    <row r="162" spans="1:56" ht="15" customHeight="1" x14ac:dyDescent="0.25">
      <c r="A162" s="33">
        <v>17</v>
      </c>
      <c r="B162" s="113" t="s">
        <v>81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39"/>
      <c r="AQ162" s="10"/>
      <c r="AR162" s="10"/>
      <c r="AS162" s="10"/>
      <c r="AT162" s="10"/>
      <c r="AU162" s="10"/>
      <c r="AV162" s="10"/>
      <c r="AW162" s="10"/>
      <c r="AX162" s="10"/>
      <c r="AY162" s="10"/>
      <c r="AZ162" s="10"/>
      <c r="BA162" s="10"/>
      <c r="BB162" s="10"/>
      <c r="BC162" s="10"/>
      <c r="BD162" s="10"/>
    </row>
    <row r="163" spans="1:56" ht="15" customHeight="1" x14ac:dyDescent="0.25">
      <c r="A163" s="33"/>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39"/>
      <c r="AQ163" s="10"/>
      <c r="AR163" s="10"/>
      <c r="AS163" s="10"/>
      <c r="AT163" s="10"/>
      <c r="AU163" s="10"/>
      <c r="AV163" s="10"/>
      <c r="AW163" s="10"/>
      <c r="AX163" s="10"/>
      <c r="AY163" s="10"/>
      <c r="AZ163" s="10"/>
      <c r="BA163" s="10"/>
      <c r="BB163" s="10"/>
      <c r="BC163" s="10"/>
      <c r="BD163" s="10"/>
    </row>
    <row r="164" spans="1:56" ht="2.25" customHeight="1" x14ac:dyDescent="0.25">
      <c r="A164" s="1"/>
      <c r="B164" s="17"/>
      <c r="C164" s="10"/>
      <c r="D164" s="15"/>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row>
    <row r="165" spans="1:56" ht="15" customHeight="1" x14ac:dyDescent="0.25">
      <c r="A165" s="1"/>
      <c r="B165" s="17"/>
      <c r="C165" s="19" t="s">
        <v>82</v>
      </c>
      <c r="D165" s="15"/>
      <c r="E165" s="19"/>
      <c r="F165" s="19"/>
      <c r="G165" s="19"/>
      <c r="H165" s="19"/>
      <c r="I165" s="19"/>
      <c r="J165" s="19"/>
      <c r="K165" s="19"/>
      <c r="L165" s="19"/>
      <c r="M165" s="19"/>
      <c r="N165" s="19"/>
      <c r="O165" s="19"/>
      <c r="P165" s="19"/>
      <c r="Q165" s="19"/>
      <c r="R165" s="19"/>
      <c r="S165" s="19"/>
      <c r="T165" s="19"/>
      <c r="U165" s="19"/>
      <c r="V165" s="19"/>
      <c r="W165" s="19"/>
      <c r="X165" s="19"/>
      <c r="Y165" s="19"/>
      <c r="Z165" s="10"/>
      <c r="AA165" s="10"/>
      <c r="AB165" s="10"/>
      <c r="AC165" s="38"/>
      <c r="AD165" s="231"/>
      <c r="AE165" s="132"/>
      <c r="AF165" s="132"/>
      <c r="AG165" s="132"/>
      <c r="AH165" s="132"/>
      <c r="AI165" s="132"/>
      <c r="AJ165" s="132"/>
      <c r="AK165" s="132"/>
      <c r="AL165" s="132"/>
      <c r="AM165" s="132"/>
      <c r="AN165" s="132"/>
      <c r="AO165" s="132"/>
      <c r="AP165" s="133"/>
      <c r="AQ165" s="10"/>
      <c r="AR165" s="10"/>
      <c r="AS165" s="10"/>
      <c r="AT165" s="10"/>
      <c r="AU165" s="10"/>
      <c r="AV165" s="10"/>
      <c r="AW165" s="10"/>
      <c r="AX165" s="10"/>
      <c r="AY165" s="10"/>
      <c r="AZ165" s="10"/>
      <c r="BA165" s="10"/>
      <c r="BB165" s="10"/>
      <c r="BC165" s="10"/>
      <c r="BD165" s="10"/>
    </row>
    <row r="166" spans="1:56" ht="15" customHeight="1" x14ac:dyDescent="0.25">
      <c r="A166" s="1"/>
      <c r="B166" s="21"/>
      <c r="C166" s="159" t="s">
        <v>41</v>
      </c>
      <c r="D166" s="159"/>
      <c r="E166" s="159"/>
      <c r="F166" s="159"/>
      <c r="G166" s="159"/>
      <c r="H166" s="159"/>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0"/>
      <c r="AE166" s="10"/>
      <c r="AF166" s="10"/>
      <c r="AG166" s="10"/>
      <c r="AH166" s="10"/>
      <c r="AI166" s="10"/>
      <c r="AJ166" s="10"/>
      <c r="AK166" s="10"/>
      <c r="AL166" s="10"/>
      <c r="AM166" s="10"/>
      <c r="AN166" s="10"/>
      <c r="AO166" s="10"/>
      <c r="AP166" s="10"/>
      <c r="AQ166" s="36"/>
      <c r="AR166" s="36"/>
      <c r="AS166" s="36"/>
      <c r="AT166" s="36"/>
      <c r="AU166" s="36"/>
      <c r="AV166" s="36"/>
      <c r="AW166" s="36"/>
      <c r="AX166" s="36"/>
      <c r="AY166" s="36"/>
      <c r="AZ166" s="36"/>
      <c r="BA166" s="36"/>
      <c r="BB166" s="36"/>
      <c r="BC166" s="36"/>
      <c r="BD166" s="36"/>
    </row>
    <row r="167" spans="1:56" ht="15" customHeight="1" x14ac:dyDescent="0.25">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0"/>
      <c r="AR167" s="10"/>
      <c r="AS167" s="10"/>
      <c r="AT167" s="10"/>
      <c r="AU167" s="10"/>
      <c r="AV167" s="10"/>
      <c r="AW167" s="10"/>
      <c r="AX167" s="10"/>
      <c r="AY167" s="10"/>
      <c r="AZ167" s="10"/>
      <c r="BA167" s="10"/>
      <c r="BB167" s="10"/>
      <c r="BC167" s="10"/>
      <c r="BD167" s="10"/>
    </row>
    <row r="168" spans="1:56" ht="15" customHeight="1" x14ac:dyDescent="0.25">
      <c r="A168" s="1"/>
      <c r="B168" s="106" t="s">
        <v>83</v>
      </c>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7"/>
      <c r="AQ168" s="10"/>
      <c r="AR168" s="10"/>
      <c r="AS168" s="10"/>
      <c r="AT168" s="10"/>
      <c r="AU168" s="10"/>
      <c r="AV168" s="10"/>
      <c r="AW168" s="10"/>
      <c r="AX168" s="10"/>
      <c r="AY168" s="10"/>
      <c r="AZ168" s="10"/>
      <c r="BA168" s="10"/>
      <c r="BB168" s="10"/>
      <c r="BC168" s="10"/>
      <c r="BD168" s="10"/>
    </row>
    <row r="169" spans="1:56" ht="15" customHeight="1" x14ac:dyDescent="0.25">
      <c r="A169" s="1"/>
      <c r="B169" s="10"/>
      <c r="C169" s="10"/>
      <c r="D169" s="15"/>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row>
    <row r="170" spans="1:56" ht="30" customHeight="1" x14ac:dyDescent="0.25">
      <c r="A170" s="33">
        <v>18</v>
      </c>
      <c r="B170" s="226" t="s">
        <v>84</v>
      </c>
      <c r="C170" s="226"/>
      <c r="D170" s="226"/>
      <c r="E170" s="226"/>
      <c r="F170" s="226"/>
      <c r="G170" s="226"/>
      <c r="H170" s="226"/>
      <c r="I170" s="226"/>
      <c r="J170" s="226"/>
      <c r="K170" s="226"/>
      <c r="L170" s="226"/>
      <c r="M170" s="226"/>
      <c r="N170" s="226"/>
      <c r="O170" s="226"/>
      <c r="P170" s="226"/>
      <c r="Q170" s="226"/>
      <c r="R170" s="226"/>
      <c r="S170" s="226"/>
      <c r="T170" s="226"/>
      <c r="U170" s="226"/>
      <c r="V170" s="226"/>
      <c r="W170" s="226"/>
      <c r="X170" s="226"/>
      <c r="Y170" s="226"/>
      <c r="Z170" s="226"/>
      <c r="AA170" s="226"/>
      <c r="AB170" s="226"/>
      <c r="AC170" s="226"/>
      <c r="AD170" s="226"/>
      <c r="AE170" s="226"/>
      <c r="AF170" s="226"/>
      <c r="AG170" s="226"/>
      <c r="AH170" s="226"/>
      <c r="AI170" s="226"/>
      <c r="AJ170" s="226"/>
      <c r="AK170" s="226"/>
      <c r="AL170" s="226"/>
      <c r="AM170" s="226"/>
      <c r="AN170" s="226"/>
      <c r="AO170" s="226"/>
      <c r="AP170" s="226"/>
      <c r="AQ170" s="10"/>
      <c r="AR170" s="10"/>
      <c r="AS170" s="10"/>
      <c r="AT170" s="10"/>
      <c r="AU170" s="10"/>
      <c r="AV170" s="10"/>
      <c r="AW170" s="10"/>
      <c r="AX170" s="10"/>
      <c r="AY170" s="10"/>
      <c r="AZ170" s="10"/>
      <c r="BA170" s="10"/>
      <c r="BB170" s="10"/>
      <c r="BC170" s="10"/>
      <c r="BD170" s="10"/>
    </row>
    <row r="171" spans="1:56" ht="2.25" customHeight="1" x14ac:dyDescent="0.25">
      <c r="A171" s="1"/>
      <c r="B171" s="10"/>
      <c r="C171" s="10"/>
      <c r="D171" s="15"/>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row>
    <row r="172" spans="1:56" ht="15" customHeight="1" x14ac:dyDescent="0.25">
      <c r="A172" s="1"/>
      <c r="B172" s="10"/>
      <c r="C172" s="139" t="s">
        <v>40</v>
      </c>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0"/>
      <c r="AR172" s="10"/>
      <c r="AS172" s="10"/>
      <c r="AT172" s="10"/>
      <c r="AU172" s="10"/>
      <c r="AV172" s="10"/>
      <c r="AW172" s="10"/>
      <c r="AX172" s="10"/>
      <c r="AY172" s="10"/>
      <c r="AZ172" s="10"/>
      <c r="BA172" s="10"/>
      <c r="BB172" s="10"/>
      <c r="BC172" s="10"/>
      <c r="BD172" s="10"/>
    </row>
    <row r="173" spans="1:56" ht="2.25" customHeight="1" x14ac:dyDescent="0.25">
      <c r="A173" s="1"/>
      <c r="B173" s="10"/>
      <c r="C173" s="10"/>
      <c r="D173" s="15"/>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row>
    <row r="174" spans="1:56" ht="15" customHeight="1" x14ac:dyDescent="0.25">
      <c r="A174" s="1"/>
      <c r="B174" s="10"/>
      <c r="C174" s="139" t="s">
        <v>85</v>
      </c>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0"/>
      <c r="AR174" s="10"/>
      <c r="AS174" s="10"/>
      <c r="AT174" s="10"/>
      <c r="AU174" s="10"/>
      <c r="AV174" s="10"/>
      <c r="AW174" s="10"/>
      <c r="AX174" s="10"/>
      <c r="AY174" s="10"/>
      <c r="AZ174" s="10"/>
      <c r="BA174" s="10"/>
      <c r="BB174" s="10"/>
      <c r="BC174" s="10"/>
      <c r="BD174" s="10"/>
    </row>
    <row r="175" spans="1:56" ht="15" customHeight="1" x14ac:dyDescent="0.25">
      <c r="A175" s="1"/>
      <c r="B175" s="10"/>
      <c r="C175" s="10"/>
      <c r="D175" s="15"/>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row>
    <row r="176" spans="1:56" ht="15" customHeight="1" x14ac:dyDescent="0.25">
      <c r="A176" s="33">
        <v>19</v>
      </c>
      <c r="B176" s="117" t="s">
        <v>86</v>
      </c>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c r="AH176" s="139"/>
      <c r="AI176" s="139"/>
      <c r="AJ176" s="139"/>
      <c r="AK176" s="139"/>
      <c r="AL176" s="139"/>
      <c r="AM176" s="139"/>
      <c r="AN176" s="139"/>
      <c r="AO176" s="139"/>
      <c r="AP176" s="139"/>
      <c r="AQ176" s="10"/>
      <c r="AR176" s="10"/>
      <c r="AS176" s="10"/>
      <c r="AT176" s="10"/>
      <c r="AU176" s="10"/>
      <c r="AV176" s="10"/>
      <c r="AW176" s="10"/>
      <c r="AX176" s="10"/>
      <c r="AY176" s="10"/>
      <c r="AZ176" s="10"/>
      <c r="BA176" s="10"/>
      <c r="BB176" s="10"/>
      <c r="BC176" s="10"/>
      <c r="BD176" s="10"/>
    </row>
    <row r="177" spans="1:56" ht="2.25" customHeight="1" x14ac:dyDescent="0.25">
      <c r="A177" s="33"/>
      <c r="B177" s="17"/>
      <c r="C177" s="10"/>
      <c r="D177" s="15"/>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row>
    <row r="178" spans="1:56" ht="30" customHeight="1" x14ac:dyDescent="0.25">
      <c r="A178" s="1"/>
      <c r="B178" s="149" t="s">
        <v>87</v>
      </c>
      <c r="C178" s="111"/>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0"/>
      <c r="AR178" s="10"/>
      <c r="AS178" s="10"/>
      <c r="AT178" s="10"/>
      <c r="AU178" s="10"/>
      <c r="AV178" s="10"/>
      <c r="AW178" s="10"/>
      <c r="AX178" s="10"/>
      <c r="AY178" s="10"/>
      <c r="AZ178" s="10"/>
      <c r="BA178" s="10"/>
      <c r="BB178" s="10"/>
      <c r="BC178" s="10"/>
      <c r="BD178" s="10"/>
    </row>
    <row r="179" spans="1:56" ht="2.25" customHeight="1" x14ac:dyDescent="0.25">
      <c r="A179" s="1"/>
      <c r="B179" s="10"/>
      <c r="C179" s="10"/>
      <c r="D179" s="15"/>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row>
    <row r="180" spans="1:56" ht="15" customHeight="1" x14ac:dyDescent="0.25">
      <c r="A180" s="1"/>
      <c r="B180" s="10"/>
      <c r="C180" s="139" t="s">
        <v>88</v>
      </c>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c r="AK180" s="139"/>
      <c r="AL180" s="139"/>
      <c r="AM180" s="139"/>
      <c r="AN180" s="139"/>
      <c r="AO180" s="139"/>
      <c r="AP180" s="139"/>
      <c r="AQ180" s="10"/>
      <c r="AR180" s="10"/>
      <c r="AS180" s="10"/>
      <c r="AT180" s="10"/>
      <c r="AU180" s="10"/>
      <c r="AV180" s="10"/>
      <c r="AW180" s="10"/>
      <c r="AX180" s="10"/>
      <c r="AY180" s="10"/>
      <c r="AZ180" s="10"/>
      <c r="BA180" s="10"/>
      <c r="BB180" s="10"/>
      <c r="BC180" s="10"/>
      <c r="BD180" s="10"/>
    </row>
    <row r="181" spans="1:56" ht="2.25" customHeight="1" x14ac:dyDescent="0.25">
      <c r="A181" s="1"/>
      <c r="B181" s="10"/>
      <c r="C181" s="10"/>
      <c r="D181" s="15"/>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row>
    <row r="182" spans="1:56" ht="15" customHeight="1" x14ac:dyDescent="0.25">
      <c r="A182" s="1"/>
      <c r="B182" s="10"/>
      <c r="C182" s="139" t="s">
        <v>89</v>
      </c>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c r="AN182" s="139"/>
      <c r="AO182" s="139"/>
      <c r="AP182" s="139"/>
      <c r="AQ182" s="10"/>
      <c r="AR182" s="10"/>
      <c r="AS182" s="10"/>
      <c r="AT182" s="10"/>
      <c r="AU182" s="10"/>
      <c r="AV182" s="10"/>
      <c r="AW182" s="10"/>
      <c r="AX182" s="10"/>
      <c r="AY182" s="10"/>
      <c r="AZ182" s="10"/>
      <c r="BA182" s="10"/>
      <c r="BB182" s="10"/>
      <c r="BC182" s="10"/>
      <c r="BD182" s="10"/>
    </row>
    <row r="183" spans="1:56" ht="2.25" customHeight="1" x14ac:dyDescent="0.25">
      <c r="A183" s="1"/>
      <c r="B183" s="10"/>
      <c r="C183" s="10"/>
      <c r="D183" s="15"/>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row>
    <row r="184" spans="1:56" ht="15" customHeight="1" x14ac:dyDescent="0.25">
      <c r="A184" s="1"/>
      <c r="B184" s="10"/>
      <c r="C184" s="139" t="s">
        <v>90</v>
      </c>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39"/>
      <c r="AE184" s="139"/>
      <c r="AF184" s="139"/>
      <c r="AG184" s="139"/>
      <c r="AH184" s="139"/>
      <c r="AI184" s="139"/>
      <c r="AJ184" s="139"/>
      <c r="AK184" s="139"/>
      <c r="AL184" s="139"/>
      <c r="AM184" s="139"/>
      <c r="AN184" s="139"/>
      <c r="AO184" s="139"/>
      <c r="AP184" s="139"/>
      <c r="AQ184" s="10"/>
      <c r="AR184" s="10"/>
      <c r="AS184" s="10"/>
      <c r="AT184" s="10"/>
      <c r="AU184" s="10"/>
      <c r="AV184" s="10"/>
      <c r="AW184" s="10"/>
      <c r="AX184" s="10"/>
      <c r="AY184" s="10"/>
      <c r="AZ184" s="10"/>
      <c r="BA184" s="10"/>
      <c r="BB184" s="10"/>
      <c r="BC184" s="10"/>
      <c r="BD184" s="10"/>
    </row>
    <row r="185" spans="1:56" ht="15" customHeight="1" x14ac:dyDescent="0.25">
      <c r="A185" s="1"/>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row>
    <row r="186" spans="1:56" s="100" customFormat="1" ht="15" customHeight="1" x14ac:dyDescent="0.3">
      <c r="A186" s="99">
        <v>20</v>
      </c>
      <c r="B186" s="239" t="s">
        <v>91</v>
      </c>
      <c r="C186" s="239"/>
      <c r="D186" s="239"/>
      <c r="E186" s="239"/>
      <c r="F186" s="239"/>
      <c r="G186" s="239"/>
      <c r="H186" s="239"/>
      <c r="I186" s="239"/>
      <c r="J186" s="239"/>
      <c r="K186" s="239"/>
      <c r="L186" s="239"/>
      <c r="M186" s="239"/>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c r="AJ186" s="239"/>
      <c r="AK186" s="239"/>
      <c r="AL186" s="239"/>
      <c r="AM186" s="239"/>
      <c r="AN186" s="239"/>
      <c r="AO186" s="239"/>
      <c r="AP186" s="239"/>
    </row>
    <row r="187" spans="1:56" s="100" customFormat="1" ht="2.25" customHeight="1" x14ac:dyDescent="0.3">
      <c r="A187" s="99"/>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c r="AJ187" s="101"/>
      <c r="AK187" s="101"/>
      <c r="AL187" s="101"/>
      <c r="AM187" s="101"/>
      <c r="AN187" s="101"/>
      <c r="AO187" s="101"/>
      <c r="AP187" s="101"/>
    </row>
    <row r="188" spans="1:56" s="100" customFormat="1" ht="15" customHeight="1" x14ac:dyDescent="0.3">
      <c r="A188" s="17"/>
      <c r="B188" s="112" t="s">
        <v>17</v>
      </c>
      <c r="C188" s="154"/>
      <c r="D188" s="240" t="s">
        <v>92</v>
      </c>
      <c r="E188" s="240"/>
      <c r="F188" s="240"/>
      <c r="G188" s="240"/>
      <c r="H188" s="240"/>
      <c r="I188" s="240"/>
      <c r="J188" s="240"/>
      <c r="K188" s="240"/>
      <c r="L188" s="240"/>
      <c r="M188" s="240"/>
      <c r="N188" s="240"/>
      <c r="O188" s="240"/>
      <c r="P188" s="240"/>
      <c r="Q188" s="240"/>
      <c r="R188" s="240"/>
      <c r="S188" s="240"/>
      <c r="T188" s="240"/>
      <c r="U188" s="104" t="s">
        <v>93</v>
      </c>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
      <c r="AR188" s="10"/>
      <c r="AS188" s="10"/>
      <c r="AT188" s="10"/>
      <c r="AU188" s="10"/>
      <c r="AV188" s="10"/>
      <c r="AW188" s="10"/>
      <c r="AX188" s="10"/>
      <c r="AY188" s="10"/>
      <c r="AZ188" s="10"/>
      <c r="BA188" s="10"/>
      <c r="BB188" s="10"/>
      <c r="BC188" s="10"/>
      <c r="BD188" s="10"/>
    </row>
    <row r="189" spans="1:56" s="100" customFormat="1" ht="15" customHeight="1" x14ac:dyDescent="0.3">
      <c r="A189" s="17" t="s">
        <v>94</v>
      </c>
      <c r="B189" s="104" t="s">
        <v>95</v>
      </c>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
      <c r="AR189" s="10"/>
      <c r="AS189" s="10"/>
      <c r="AT189" s="10"/>
      <c r="AU189" s="10"/>
      <c r="AV189" s="10"/>
      <c r="AW189" s="10"/>
      <c r="AX189" s="10"/>
      <c r="AY189" s="10"/>
      <c r="AZ189" s="10"/>
      <c r="BA189" s="10"/>
      <c r="BB189" s="10"/>
      <c r="BC189" s="10"/>
      <c r="BD189" s="10"/>
    </row>
    <row r="190" spans="1:56" s="100" customFormat="1" ht="2.25" customHeight="1" x14ac:dyDescent="0.3">
      <c r="A190" s="17"/>
      <c r="B190" s="95"/>
      <c r="C190" s="96"/>
      <c r="D190" s="97"/>
      <c r="E190" s="97"/>
      <c r="F190" s="97"/>
      <c r="G190" s="97"/>
      <c r="H190" s="97"/>
      <c r="I190" s="97"/>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10"/>
      <c r="AR190" s="10"/>
      <c r="AS190" s="10"/>
      <c r="AT190" s="10"/>
      <c r="AU190" s="10"/>
      <c r="AV190" s="10"/>
      <c r="AW190" s="10"/>
      <c r="AX190" s="10"/>
      <c r="AY190" s="10"/>
      <c r="AZ190" s="10"/>
      <c r="BA190" s="10"/>
      <c r="BB190" s="10"/>
      <c r="BC190" s="10"/>
      <c r="BD190" s="10"/>
    </row>
    <row r="191" spans="1:56" s="100" customFormat="1" ht="15" customHeight="1" x14ac:dyDescent="0.3">
      <c r="A191" s="17"/>
      <c r="C191" s="241" t="s">
        <v>96</v>
      </c>
      <c r="D191" s="242"/>
      <c r="E191" s="242"/>
      <c r="F191" s="242"/>
      <c r="G191" s="242"/>
      <c r="H191" s="242"/>
      <c r="I191" s="242"/>
      <c r="J191" s="242"/>
      <c r="K191" s="242"/>
      <c r="L191" s="242"/>
      <c r="M191" s="242"/>
      <c r="N191" s="242"/>
      <c r="O191" s="242"/>
      <c r="P191" s="242"/>
      <c r="Q191" s="242"/>
      <c r="R191" s="242"/>
      <c r="S191" s="242"/>
      <c r="T191" s="242"/>
      <c r="U191" s="242"/>
      <c r="V191" s="242"/>
      <c r="W191" s="242"/>
      <c r="X191" s="242"/>
      <c r="Y191" s="242"/>
      <c r="Z191" s="242"/>
      <c r="AA191" s="242"/>
      <c r="AB191" s="242"/>
      <c r="AC191" s="242"/>
      <c r="AD191" s="242"/>
      <c r="AE191" s="242"/>
      <c r="AF191" s="242"/>
      <c r="AG191" s="242"/>
      <c r="AH191" s="242"/>
      <c r="AI191" s="242"/>
      <c r="AJ191" s="242"/>
      <c r="AK191" s="242"/>
      <c r="AL191" s="242"/>
      <c r="AM191" s="242"/>
      <c r="AN191" s="242"/>
      <c r="AO191" s="242"/>
      <c r="AP191" s="242"/>
      <c r="AQ191" s="10"/>
      <c r="AR191" s="10"/>
      <c r="AS191" s="10"/>
      <c r="AT191" s="10"/>
      <c r="AU191" s="10"/>
      <c r="AV191" s="10"/>
      <c r="AW191" s="10"/>
      <c r="AX191" s="10"/>
      <c r="AY191" s="10"/>
      <c r="AZ191" s="10"/>
      <c r="BA191" s="10"/>
      <c r="BB191" s="10"/>
      <c r="BC191" s="10"/>
      <c r="BD191" s="10"/>
    </row>
    <row r="192" spans="1:56" s="100" customFormat="1" ht="2.25" customHeight="1" x14ac:dyDescent="0.3">
      <c r="A192" s="17"/>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98"/>
      <c r="AO192" s="98"/>
      <c r="AP192" s="98"/>
      <c r="AQ192" s="10"/>
      <c r="AR192" s="10"/>
      <c r="AS192" s="10"/>
      <c r="AT192" s="10"/>
      <c r="AU192" s="10"/>
      <c r="AV192" s="10"/>
      <c r="AW192" s="10"/>
      <c r="AX192" s="10"/>
      <c r="AY192" s="10"/>
      <c r="AZ192" s="10"/>
      <c r="BA192" s="10"/>
      <c r="BB192" s="10"/>
      <c r="BC192" s="10"/>
      <c r="BD192" s="10"/>
    </row>
    <row r="193" spans="1:56" s="100" customFormat="1" ht="15" customHeight="1" x14ac:dyDescent="0.3">
      <c r="D193" s="243" t="s">
        <v>97</v>
      </c>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3"/>
      <c r="AO193" s="243"/>
      <c r="AP193" s="243"/>
    </row>
    <row r="194" spans="1:56" s="100" customFormat="1" ht="15" customHeight="1" x14ac:dyDescent="0.3">
      <c r="C194" s="102"/>
      <c r="D194" s="243"/>
      <c r="E194" s="243"/>
      <c r="F194" s="243"/>
      <c r="G194" s="243"/>
      <c r="H194" s="243"/>
      <c r="I194" s="243"/>
      <c r="J194" s="243"/>
      <c r="K194" s="243"/>
      <c r="L194" s="243"/>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3"/>
      <c r="AO194" s="243"/>
      <c r="AP194" s="243"/>
    </row>
    <row r="195" spans="1:56" s="100" customFormat="1" ht="15" customHeight="1" x14ac:dyDescent="0.3">
      <c r="C195" s="102"/>
      <c r="D195" s="243"/>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3"/>
      <c r="AO195" s="243"/>
      <c r="AP195" s="243"/>
    </row>
    <row r="196" spans="1:56" s="100" customFormat="1" ht="15" customHeight="1" x14ac:dyDescent="0.3">
      <c r="C196" s="102"/>
      <c r="D196" s="243"/>
      <c r="E196" s="243"/>
      <c r="F196" s="243"/>
      <c r="G196" s="243"/>
      <c r="H196" s="243"/>
      <c r="I196" s="243"/>
      <c r="J196" s="243"/>
      <c r="K196" s="243"/>
      <c r="L196" s="243"/>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3"/>
      <c r="AO196" s="243"/>
      <c r="AP196" s="243"/>
    </row>
    <row r="197" spans="1:56" s="100" customFormat="1" ht="15" customHeight="1" x14ac:dyDescent="0.3">
      <c r="C197" s="102"/>
      <c r="D197" s="243"/>
      <c r="E197" s="243"/>
      <c r="F197" s="243"/>
      <c r="G197" s="243"/>
      <c r="H197" s="243"/>
      <c r="I197" s="243"/>
      <c r="J197" s="243"/>
      <c r="K197" s="243"/>
      <c r="L197" s="243"/>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3"/>
      <c r="AO197" s="243"/>
      <c r="AP197" s="243"/>
    </row>
    <row r="198" spans="1:56" s="100" customFormat="1" ht="15" customHeight="1" x14ac:dyDescent="0.3">
      <c r="C198" s="102"/>
      <c r="D198" s="243"/>
      <c r="E198" s="243"/>
      <c r="F198" s="243"/>
      <c r="G198" s="243"/>
      <c r="H198" s="243"/>
      <c r="I198" s="243"/>
      <c r="J198" s="243"/>
      <c r="K198" s="243"/>
      <c r="L198" s="243"/>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3"/>
      <c r="AO198" s="243"/>
      <c r="AP198" s="243"/>
    </row>
    <row r="199" spans="1:56" s="100" customFormat="1" ht="2.25" customHeight="1" x14ac:dyDescent="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row>
    <row r="200" spans="1:56" s="100" customFormat="1" ht="15" customHeight="1" x14ac:dyDescent="0.3">
      <c r="D200" s="243" t="s">
        <v>98</v>
      </c>
      <c r="E200" s="243"/>
      <c r="F200" s="243"/>
      <c r="G200" s="243"/>
      <c r="H200" s="243"/>
      <c r="I200" s="243"/>
      <c r="J200" s="243"/>
      <c r="K200" s="243"/>
      <c r="L200" s="243"/>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3"/>
      <c r="AO200" s="243"/>
      <c r="AP200" s="243"/>
    </row>
    <row r="201" spans="1:56" s="100" customFormat="1" ht="15" customHeight="1" x14ac:dyDescent="0.3">
      <c r="C201" s="102"/>
      <c r="D201" s="243"/>
      <c r="E201" s="243"/>
      <c r="F201" s="243"/>
      <c r="G201" s="243"/>
      <c r="H201" s="243"/>
      <c r="I201" s="243"/>
      <c r="J201" s="243"/>
      <c r="K201" s="243"/>
      <c r="L201" s="243"/>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3"/>
      <c r="AO201" s="243"/>
      <c r="AP201" s="243"/>
    </row>
    <row r="202" spans="1:56" s="100" customFormat="1" ht="15" customHeight="1" x14ac:dyDescent="0.3">
      <c r="C202" s="102"/>
      <c r="D202" s="243"/>
      <c r="E202" s="243"/>
      <c r="F202" s="243"/>
      <c r="G202" s="243"/>
      <c r="H202" s="243"/>
      <c r="I202" s="243"/>
      <c r="J202" s="243"/>
      <c r="K202" s="243"/>
      <c r="L202" s="243"/>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3"/>
      <c r="AO202" s="243"/>
      <c r="AP202" s="243"/>
    </row>
    <row r="203" spans="1:56" s="100" customFormat="1" ht="2.25" customHeight="1" x14ac:dyDescent="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row>
    <row r="204" spans="1:56" s="100" customFormat="1" ht="15" customHeight="1" x14ac:dyDescent="0.3">
      <c r="A204" s="17"/>
      <c r="C204" s="242" t="s">
        <v>41</v>
      </c>
      <c r="D204" s="242"/>
      <c r="E204" s="242"/>
      <c r="F204" s="242"/>
      <c r="G204" s="242"/>
      <c r="H204" s="242"/>
      <c r="I204" s="242"/>
      <c r="J204" s="242"/>
      <c r="K204" s="242"/>
      <c r="L204" s="242"/>
      <c r="M204" s="242"/>
      <c r="N204" s="242"/>
      <c r="O204" s="242"/>
      <c r="P204" s="242"/>
      <c r="Q204" s="242"/>
      <c r="R204" s="242"/>
      <c r="S204" s="242"/>
      <c r="T204" s="242"/>
      <c r="U204" s="242"/>
      <c r="V204" s="242"/>
      <c r="W204" s="242"/>
      <c r="X204" s="242"/>
      <c r="Y204" s="242"/>
      <c r="Z204" s="242"/>
      <c r="AA204" s="242"/>
      <c r="AB204" s="242"/>
      <c r="AC204" s="242"/>
      <c r="AD204" s="242"/>
      <c r="AE204" s="242"/>
      <c r="AF204" s="242"/>
      <c r="AG204" s="242"/>
      <c r="AH204" s="242"/>
      <c r="AI204" s="242"/>
      <c r="AJ204" s="242"/>
      <c r="AK204" s="242"/>
      <c r="AL204" s="242"/>
      <c r="AM204" s="242"/>
      <c r="AN204" s="242"/>
      <c r="AO204" s="242"/>
      <c r="AP204" s="242"/>
      <c r="AQ204" s="10"/>
      <c r="AR204" s="10"/>
      <c r="AS204" s="10"/>
      <c r="AT204" s="10"/>
      <c r="AU204" s="10"/>
      <c r="AV204" s="10"/>
      <c r="AW204" s="10"/>
      <c r="AX204" s="10"/>
      <c r="AY204" s="10"/>
      <c r="AZ204" s="10"/>
      <c r="BA204" s="10"/>
      <c r="BB204" s="10"/>
      <c r="BC204" s="10"/>
      <c r="BD204" s="10"/>
    </row>
    <row r="205" spans="1:56" ht="15" customHeight="1" x14ac:dyDescent="0.25">
      <c r="A205" s="1"/>
      <c r="B205" s="10"/>
      <c r="C205" s="10"/>
      <c r="D205" s="15"/>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row>
    <row r="206" spans="1:56" ht="15" customHeight="1" x14ac:dyDescent="0.25">
      <c r="A206" s="1"/>
      <c r="B206" s="106" t="s">
        <v>99</v>
      </c>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7"/>
      <c r="AQ206" s="10"/>
      <c r="AR206" s="10"/>
      <c r="AS206" s="10"/>
      <c r="AT206" s="10"/>
      <c r="AU206" s="10"/>
      <c r="AV206" s="10"/>
      <c r="AW206" s="10"/>
      <c r="AX206" s="10"/>
      <c r="AY206" s="10"/>
      <c r="AZ206" s="10"/>
      <c r="BA206" s="10"/>
      <c r="BB206" s="10"/>
      <c r="BC206" s="10"/>
      <c r="BD206" s="10"/>
    </row>
    <row r="207" spans="1:56" ht="15" customHeight="1" x14ac:dyDescent="0.25">
      <c r="A207" s="1"/>
      <c r="B207" s="10"/>
      <c r="C207" s="10"/>
      <c r="D207" s="15"/>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row>
    <row r="208" spans="1:56" ht="15" customHeight="1" x14ac:dyDescent="0.25">
      <c r="A208" s="1">
        <v>21</v>
      </c>
      <c r="B208" s="117" t="s">
        <v>100</v>
      </c>
      <c r="C208" s="139"/>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39"/>
      <c r="AE208" s="139"/>
      <c r="AF208" s="139"/>
      <c r="AG208" s="139"/>
      <c r="AH208" s="139"/>
      <c r="AI208" s="139"/>
      <c r="AJ208" s="139"/>
      <c r="AK208" s="139"/>
      <c r="AL208" s="139"/>
      <c r="AM208" s="139"/>
      <c r="AN208" s="139"/>
      <c r="AO208" s="139"/>
      <c r="AP208" s="139"/>
      <c r="AQ208" s="10"/>
      <c r="AR208" s="10"/>
      <c r="AS208" s="10"/>
      <c r="AT208" s="10"/>
      <c r="AU208" s="10"/>
      <c r="AV208" s="10"/>
      <c r="AW208" s="10"/>
      <c r="AX208" s="10"/>
      <c r="AY208" s="10"/>
      <c r="AZ208" s="10"/>
      <c r="BA208" s="10"/>
      <c r="BB208" s="10"/>
      <c r="BC208" s="10"/>
      <c r="BD208" s="10"/>
    </row>
    <row r="209" spans="1:56" ht="2.25" customHeight="1" x14ac:dyDescent="0.25">
      <c r="A209" s="1"/>
      <c r="B209" s="10"/>
      <c r="C209" s="10"/>
      <c r="D209" s="15"/>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row>
    <row r="210" spans="1:56" ht="15" customHeight="1" x14ac:dyDescent="0.25">
      <c r="A210" s="1"/>
      <c r="B210" s="111" t="s">
        <v>101</v>
      </c>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0"/>
      <c r="AR210" s="10"/>
      <c r="AS210" s="10"/>
      <c r="AT210" s="10"/>
      <c r="AU210" s="10"/>
      <c r="AV210" s="10"/>
      <c r="AW210" s="10"/>
      <c r="AX210" s="10"/>
      <c r="AY210" s="10"/>
      <c r="AZ210" s="10"/>
      <c r="BA210" s="10"/>
      <c r="BB210" s="10"/>
      <c r="BC210" s="10"/>
      <c r="BD210" s="10"/>
    </row>
    <row r="211" spans="1:56" ht="2.25" customHeight="1" x14ac:dyDescent="0.25">
      <c r="A211" s="1"/>
      <c r="B211" s="10"/>
      <c r="C211" s="10"/>
      <c r="D211" s="15"/>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row>
    <row r="212" spans="1:56" ht="15" customHeight="1" x14ac:dyDescent="0.25">
      <c r="A212" s="1"/>
      <c r="B212" s="10"/>
      <c r="C212" s="139" t="s">
        <v>102</v>
      </c>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39"/>
      <c r="AE212" s="139"/>
      <c r="AF212" s="139"/>
      <c r="AG212" s="139"/>
      <c r="AH212" s="139"/>
      <c r="AI212" s="139"/>
      <c r="AJ212" s="139"/>
      <c r="AK212" s="139"/>
      <c r="AL212" s="139"/>
      <c r="AM212" s="139"/>
      <c r="AN212" s="139"/>
      <c r="AO212" s="139"/>
      <c r="AP212" s="139"/>
      <c r="AQ212" s="10"/>
      <c r="AR212" s="10"/>
      <c r="AS212" s="10"/>
      <c r="AT212" s="10"/>
      <c r="AU212" s="10"/>
      <c r="AV212" s="10"/>
      <c r="AW212" s="10"/>
      <c r="AX212" s="10"/>
      <c r="AY212" s="10"/>
      <c r="AZ212" s="10"/>
      <c r="BA212" s="10"/>
      <c r="BB212" s="10"/>
      <c r="BC212" s="10"/>
      <c r="BD212" s="10"/>
    </row>
    <row r="213" spans="1:56" ht="2.25" customHeight="1" x14ac:dyDescent="0.25">
      <c r="A213" s="1"/>
      <c r="B213" s="10"/>
      <c r="C213" s="10"/>
      <c r="D213" s="15"/>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row>
    <row r="214" spans="1:56" ht="15" customHeight="1" x14ac:dyDescent="0.25">
      <c r="A214" s="1"/>
      <c r="B214" s="10"/>
      <c r="C214" s="139" t="s">
        <v>103</v>
      </c>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39"/>
      <c r="AE214" s="139"/>
      <c r="AF214" s="139"/>
      <c r="AG214" s="139"/>
      <c r="AH214" s="139"/>
      <c r="AI214" s="139"/>
      <c r="AJ214" s="139"/>
      <c r="AK214" s="139"/>
      <c r="AL214" s="139"/>
      <c r="AM214" s="139"/>
      <c r="AN214" s="139"/>
      <c r="AO214" s="139"/>
      <c r="AP214" s="139"/>
      <c r="AQ214" s="10"/>
      <c r="AR214" s="10"/>
      <c r="AS214" s="10"/>
      <c r="AT214" s="10"/>
      <c r="AU214" s="10"/>
      <c r="AV214" s="10"/>
      <c r="AW214" s="10"/>
      <c r="AX214" s="10"/>
      <c r="AY214" s="10"/>
      <c r="AZ214" s="10"/>
      <c r="BA214" s="10"/>
      <c r="BB214" s="10"/>
      <c r="BC214" s="10"/>
      <c r="BD214" s="10"/>
    </row>
    <row r="215" spans="1:56" ht="15" customHeight="1" x14ac:dyDescent="0.25">
      <c r="A215" s="1"/>
      <c r="B215" s="10"/>
      <c r="C215" s="10"/>
      <c r="D215" s="15"/>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row>
    <row r="216" spans="1:56" ht="15" customHeight="1" x14ac:dyDescent="0.25">
      <c r="A216" s="1">
        <v>22</v>
      </c>
      <c r="B216" s="158" t="s">
        <v>104</v>
      </c>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c r="AK216" s="158"/>
      <c r="AL216" s="158"/>
      <c r="AM216" s="158"/>
      <c r="AN216" s="158"/>
      <c r="AO216" s="158"/>
      <c r="AP216" s="158"/>
      <c r="AQ216" s="10"/>
      <c r="AR216" s="10"/>
      <c r="AS216" s="10"/>
      <c r="AT216" s="10"/>
      <c r="AU216" s="10"/>
      <c r="AV216" s="10"/>
      <c r="AW216" s="10"/>
      <c r="AX216" s="10"/>
      <c r="AY216" s="10"/>
      <c r="AZ216" s="10"/>
      <c r="BA216" s="10"/>
      <c r="BB216" s="10"/>
      <c r="BC216" s="10"/>
      <c r="BD216" s="10"/>
    </row>
    <row r="217" spans="1:56" ht="15" customHeight="1" x14ac:dyDescent="0.25">
      <c r="A217" s="1"/>
      <c r="B217" s="4"/>
      <c r="C217" s="4"/>
      <c r="D217" s="1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10"/>
      <c r="AR217" s="10"/>
      <c r="AS217" s="10"/>
      <c r="AT217" s="10"/>
      <c r="AU217" s="10"/>
      <c r="AV217" s="10"/>
      <c r="AW217" s="10"/>
      <c r="AX217" s="10"/>
      <c r="AY217" s="10"/>
      <c r="AZ217" s="10"/>
      <c r="BA217" s="10"/>
      <c r="BB217" s="10"/>
      <c r="BC217" s="10"/>
      <c r="BD217" s="10"/>
    </row>
    <row r="218" spans="1:56" ht="30" customHeight="1" x14ac:dyDescent="0.25">
      <c r="A218" s="1"/>
      <c r="B218" s="105" t="s">
        <v>105</v>
      </c>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19"/>
      <c r="AE218" s="219"/>
      <c r="AF218" s="219"/>
      <c r="AG218" s="219"/>
      <c r="AH218" s="219"/>
      <c r="AI218" s="219"/>
      <c r="AJ218" s="219"/>
      <c r="AK218" s="219"/>
      <c r="AL218" s="219"/>
      <c r="AM218" s="219"/>
      <c r="AN218" s="219"/>
      <c r="AO218" s="219"/>
      <c r="AP218" s="219"/>
      <c r="AQ218" s="10"/>
      <c r="AR218" s="10"/>
      <c r="AS218" s="10"/>
      <c r="AT218" s="10"/>
      <c r="AU218" s="10"/>
      <c r="AV218" s="10"/>
      <c r="AW218" s="10"/>
      <c r="AX218" s="10"/>
      <c r="AY218" s="10"/>
      <c r="AZ218" s="10"/>
      <c r="BA218" s="10"/>
      <c r="BB218" s="10"/>
      <c r="BC218" s="10"/>
      <c r="BD218" s="10"/>
    </row>
    <row r="219" spans="1:56" ht="2.25" customHeight="1" x14ac:dyDescent="0.25">
      <c r="A219" s="1"/>
      <c r="B219" s="10"/>
      <c r="C219" s="10"/>
      <c r="D219" s="15"/>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row>
    <row r="220" spans="1:56" ht="15" customHeight="1" x14ac:dyDescent="0.25">
      <c r="A220" s="1"/>
      <c r="B220" s="10"/>
      <c r="C220" s="206" t="s">
        <v>106</v>
      </c>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206"/>
      <c r="AK220" s="206"/>
      <c r="AL220" s="206"/>
      <c r="AM220" s="206"/>
      <c r="AN220" s="206"/>
      <c r="AO220" s="206"/>
      <c r="AP220" s="206"/>
      <c r="AQ220" s="10"/>
      <c r="AR220" s="10"/>
      <c r="AS220" s="10"/>
      <c r="AT220" s="10"/>
      <c r="AU220" s="10"/>
      <c r="AV220" s="10"/>
      <c r="AW220" s="10"/>
      <c r="AX220" s="10"/>
      <c r="AY220" s="10"/>
      <c r="AZ220" s="10"/>
      <c r="BA220" s="10"/>
      <c r="BB220" s="10"/>
      <c r="BC220" s="10"/>
      <c r="BD220" s="10"/>
    </row>
    <row r="221" spans="1:56" ht="2.25" customHeight="1" x14ac:dyDescent="0.25">
      <c r="A221" s="1"/>
      <c r="B221" s="10"/>
      <c r="C221" s="92"/>
      <c r="D221" s="85"/>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10"/>
      <c r="AR221" s="10"/>
      <c r="AS221" s="10"/>
      <c r="AT221" s="10"/>
      <c r="AU221" s="10"/>
      <c r="AV221" s="10"/>
      <c r="AW221" s="10"/>
      <c r="AX221" s="10"/>
      <c r="AY221" s="10"/>
      <c r="AZ221" s="10"/>
      <c r="BA221" s="10"/>
      <c r="BB221" s="10"/>
      <c r="BC221" s="10"/>
      <c r="BD221" s="10"/>
    </row>
    <row r="222" spans="1:56" ht="15" customHeight="1" x14ac:dyDescent="0.25">
      <c r="A222" s="1"/>
      <c r="B222" s="10"/>
      <c r="C222" s="206" t="s">
        <v>107</v>
      </c>
      <c r="D222" s="206"/>
      <c r="E222" s="206"/>
      <c r="F222" s="206"/>
      <c r="G222" s="206"/>
      <c r="H222" s="206"/>
      <c r="I222" s="206"/>
      <c r="J222" s="206"/>
      <c r="K222" s="206"/>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206"/>
      <c r="AK222" s="206"/>
      <c r="AL222" s="206"/>
      <c r="AM222" s="206"/>
      <c r="AN222" s="206"/>
      <c r="AO222" s="206"/>
      <c r="AP222" s="206"/>
      <c r="AQ222" s="10"/>
      <c r="AR222" s="10"/>
      <c r="AS222" s="10"/>
      <c r="AT222" s="10"/>
      <c r="AU222" s="10"/>
      <c r="AV222" s="10"/>
      <c r="AW222" s="10"/>
      <c r="AX222" s="10"/>
      <c r="AY222" s="10"/>
      <c r="AZ222" s="10"/>
      <c r="BA222" s="10"/>
      <c r="BB222" s="10"/>
      <c r="BC222" s="10"/>
      <c r="BD222" s="10"/>
    </row>
    <row r="223" spans="1:56" ht="2.25" customHeight="1" x14ac:dyDescent="0.25">
      <c r="A223" s="1"/>
      <c r="B223" s="10"/>
      <c r="C223" s="52"/>
      <c r="D223" s="85"/>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10"/>
      <c r="AR223" s="10"/>
      <c r="AS223" s="10"/>
      <c r="AT223" s="10"/>
      <c r="AU223" s="10"/>
      <c r="AV223" s="10"/>
      <c r="AW223" s="10"/>
      <c r="AX223" s="10"/>
      <c r="AY223" s="10"/>
      <c r="AZ223" s="10"/>
      <c r="BA223" s="10"/>
      <c r="BB223" s="10"/>
      <c r="BC223" s="10"/>
      <c r="BD223" s="10"/>
    </row>
    <row r="224" spans="1:56" ht="15" customHeight="1" x14ac:dyDescent="0.25">
      <c r="A224" s="1"/>
      <c r="B224" s="10"/>
      <c r="C224" s="206" t="s">
        <v>108</v>
      </c>
      <c r="D224" s="206"/>
      <c r="E224" s="206"/>
      <c r="F224" s="206"/>
      <c r="G224" s="206"/>
      <c r="H224" s="206"/>
      <c r="I224" s="206"/>
      <c r="J224" s="206"/>
      <c r="K224" s="206"/>
      <c r="L224" s="206"/>
      <c r="M224" s="206"/>
      <c r="N224" s="206"/>
      <c r="O224" s="206"/>
      <c r="P224" s="206"/>
      <c r="Q224" s="206"/>
      <c r="R224" s="206"/>
      <c r="S224" s="206"/>
      <c r="T224" s="206"/>
      <c r="U224" s="206"/>
      <c r="V224" s="206"/>
      <c r="W224" s="206"/>
      <c r="X224" s="206"/>
      <c r="Y224" s="206"/>
      <c r="Z224" s="206"/>
      <c r="AA224" s="206"/>
      <c r="AB224" s="206"/>
      <c r="AC224" s="206"/>
      <c r="AD224" s="206"/>
      <c r="AE224" s="206"/>
      <c r="AF224" s="206"/>
      <c r="AG224" s="206"/>
      <c r="AH224" s="206"/>
      <c r="AI224" s="206"/>
      <c r="AJ224" s="206"/>
      <c r="AK224" s="206"/>
      <c r="AL224" s="206"/>
      <c r="AM224" s="206"/>
      <c r="AN224" s="206"/>
      <c r="AO224" s="206"/>
      <c r="AP224" s="206"/>
      <c r="AQ224" s="10"/>
      <c r="AR224" s="10"/>
      <c r="AS224" s="10"/>
      <c r="AT224" s="10"/>
      <c r="AU224" s="10"/>
      <c r="AV224" s="10"/>
      <c r="AW224" s="10"/>
      <c r="AX224" s="10"/>
      <c r="AY224" s="10"/>
      <c r="AZ224" s="10"/>
      <c r="BA224" s="10"/>
      <c r="BB224" s="10"/>
      <c r="BC224" s="10"/>
      <c r="BD224" s="10"/>
    </row>
    <row r="225" spans="1:56" ht="2.25" customHeight="1" x14ac:dyDescent="0.25">
      <c r="A225" s="1"/>
      <c r="B225" s="10"/>
      <c r="C225" s="52"/>
      <c r="D225" s="85"/>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10"/>
      <c r="AR225" s="10"/>
      <c r="AS225" s="10"/>
      <c r="AT225" s="10"/>
      <c r="AU225" s="10"/>
      <c r="AV225" s="10"/>
      <c r="AW225" s="10"/>
      <c r="AX225" s="10"/>
      <c r="AY225" s="10"/>
      <c r="AZ225" s="10"/>
      <c r="BA225" s="10"/>
      <c r="BB225" s="10"/>
      <c r="BC225" s="10"/>
      <c r="BD225" s="10"/>
    </row>
    <row r="226" spans="1:56" ht="15" customHeight="1" x14ac:dyDescent="0.25">
      <c r="A226" s="1"/>
      <c r="B226" s="10"/>
      <c r="C226" s="206" t="s">
        <v>109</v>
      </c>
      <c r="D226" s="206"/>
      <c r="E226" s="206"/>
      <c r="F226" s="206"/>
      <c r="G226" s="206"/>
      <c r="H226" s="206"/>
      <c r="I226" s="206"/>
      <c r="J226" s="206"/>
      <c r="K226" s="206"/>
      <c r="L226" s="206"/>
      <c r="M226" s="206"/>
      <c r="N226" s="206"/>
      <c r="O226" s="206"/>
      <c r="P226" s="206"/>
      <c r="Q226" s="206"/>
      <c r="R226" s="206"/>
      <c r="S226" s="206"/>
      <c r="T226" s="206"/>
      <c r="U226" s="206"/>
      <c r="V226" s="206"/>
      <c r="W226" s="206"/>
      <c r="X226" s="206"/>
      <c r="Y226" s="206"/>
      <c r="Z226" s="206"/>
      <c r="AA226" s="206"/>
      <c r="AB226" s="206"/>
      <c r="AC226" s="206"/>
      <c r="AD226" s="206"/>
      <c r="AE226" s="206"/>
      <c r="AF226" s="206"/>
      <c r="AG226" s="206"/>
      <c r="AH226" s="206"/>
      <c r="AI226" s="206"/>
      <c r="AJ226" s="206"/>
      <c r="AK226" s="206"/>
      <c r="AL226" s="206"/>
      <c r="AM226" s="206"/>
      <c r="AN226" s="206"/>
      <c r="AO226" s="206"/>
      <c r="AP226" s="206"/>
      <c r="AQ226" s="10"/>
      <c r="AR226" s="10"/>
      <c r="AS226" s="10"/>
      <c r="AT226" s="10"/>
      <c r="AU226" s="10"/>
      <c r="AV226" s="10"/>
      <c r="AW226" s="10"/>
      <c r="AX226" s="10"/>
      <c r="AY226" s="10"/>
      <c r="AZ226" s="10"/>
      <c r="BA226" s="10"/>
      <c r="BB226" s="10"/>
      <c r="BC226" s="10"/>
      <c r="BD226" s="10"/>
    </row>
    <row r="227" spans="1:56" ht="2.25" customHeight="1" x14ac:dyDescent="0.25">
      <c r="A227" s="1"/>
      <c r="B227" s="10"/>
      <c r="C227" s="52"/>
      <c r="D227" s="85"/>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10"/>
      <c r="AR227" s="10"/>
      <c r="AS227" s="10"/>
      <c r="AT227" s="10"/>
      <c r="AU227" s="10"/>
      <c r="AV227" s="10"/>
      <c r="AW227" s="10"/>
      <c r="AX227" s="10"/>
      <c r="AY227" s="10"/>
      <c r="AZ227" s="10"/>
      <c r="BA227" s="10"/>
      <c r="BB227" s="10"/>
      <c r="BC227" s="10"/>
      <c r="BD227" s="10"/>
    </row>
    <row r="228" spans="1:56" ht="15" customHeight="1" x14ac:dyDescent="0.25">
      <c r="A228" s="1"/>
      <c r="B228" s="10"/>
      <c r="C228" s="206" t="s">
        <v>110</v>
      </c>
      <c r="D228" s="206"/>
      <c r="E228" s="206"/>
      <c r="F228" s="206"/>
      <c r="G228" s="206"/>
      <c r="H228" s="206"/>
      <c r="I228" s="206"/>
      <c r="J228" s="206"/>
      <c r="K228" s="206"/>
      <c r="L228" s="206"/>
      <c r="M228" s="206"/>
      <c r="N228" s="206"/>
      <c r="O228" s="206"/>
      <c r="P228" s="206"/>
      <c r="Q228" s="206"/>
      <c r="R228" s="206"/>
      <c r="S228" s="206"/>
      <c r="T228" s="206"/>
      <c r="U228" s="206"/>
      <c r="V228" s="206"/>
      <c r="W228" s="206"/>
      <c r="X228" s="206"/>
      <c r="Y228" s="206"/>
      <c r="Z228" s="206"/>
      <c r="AA228" s="206"/>
      <c r="AB228" s="206"/>
      <c r="AC228" s="206"/>
      <c r="AD228" s="206"/>
      <c r="AE228" s="206"/>
      <c r="AF228" s="206"/>
      <c r="AG228" s="206"/>
      <c r="AH228" s="206"/>
      <c r="AI228" s="206"/>
      <c r="AJ228" s="206"/>
      <c r="AK228" s="206"/>
      <c r="AL228" s="206"/>
      <c r="AM228" s="206"/>
      <c r="AN228" s="206"/>
      <c r="AO228" s="206"/>
      <c r="AP228" s="206"/>
      <c r="AQ228" s="10"/>
      <c r="AR228" s="10"/>
      <c r="AS228" s="10"/>
      <c r="AT228" s="10"/>
      <c r="AU228" s="10"/>
      <c r="AV228" s="10"/>
      <c r="AW228" s="10"/>
      <c r="AX228" s="10"/>
      <c r="AY228" s="10"/>
      <c r="AZ228" s="10"/>
      <c r="BA228" s="10"/>
      <c r="BB228" s="10"/>
      <c r="BC228" s="10"/>
      <c r="BD228" s="10"/>
    </row>
    <row r="229" spans="1:56" ht="2.25" customHeight="1" x14ac:dyDescent="0.25">
      <c r="A229" s="1"/>
      <c r="B229" s="10"/>
      <c r="C229" s="52"/>
      <c r="D229" s="85"/>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10"/>
      <c r="AR229" s="10"/>
      <c r="AS229" s="10"/>
      <c r="AT229" s="10"/>
      <c r="AU229" s="10"/>
      <c r="AV229" s="10"/>
      <c r="AW229" s="10"/>
      <c r="AX229" s="10"/>
      <c r="AY229" s="10"/>
      <c r="AZ229" s="10"/>
      <c r="BA229" s="10"/>
      <c r="BB229" s="10"/>
      <c r="BC229" s="10"/>
      <c r="BD229" s="10"/>
    </row>
    <row r="230" spans="1:56" ht="15" customHeight="1" x14ac:dyDescent="0.25">
      <c r="A230" s="1"/>
      <c r="B230" s="10"/>
      <c r="C230" s="206" t="s">
        <v>111</v>
      </c>
      <c r="D230" s="206"/>
      <c r="E230" s="206"/>
      <c r="F230" s="206"/>
      <c r="G230" s="206"/>
      <c r="H230" s="206"/>
      <c r="I230" s="207"/>
      <c r="J230" s="208"/>
      <c r="K230" s="208"/>
      <c r="L230" s="208"/>
      <c r="M230" s="208"/>
      <c r="N230" s="208"/>
      <c r="O230" s="208"/>
      <c r="P230" s="208"/>
      <c r="Q230" s="208"/>
      <c r="R230" s="208"/>
      <c r="S230" s="208"/>
      <c r="T230" s="208"/>
      <c r="U230" s="208"/>
      <c r="V230" s="208"/>
      <c r="W230" s="208"/>
      <c r="X230" s="208"/>
      <c r="Y230" s="208"/>
      <c r="Z230" s="208"/>
      <c r="AA230" s="208"/>
      <c r="AB230" s="208"/>
      <c r="AC230" s="208"/>
      <c r="AD230" s="208"/>
      <c r="AE230" s="208"/>
      <c r="AF230" s="208"/>
      <c r="AG230" s="209"/>
      <c r="AH230" s="52"/>
      <c r="AI230" s="52"/>
      <c r="AJ230" s="52"/>
      <c r="AK230" s="52"/>
      <c r="AL230" s="52"/>
      <c r="AM230" s="52"/>
      <c r="AN230" s="52"/>
      <c r="AO230" s="52"/>
      <c r="AP230" s="52"/>
      <c r="AQ230" s="10"/>
      <c r="AR230" s="10"/>
      <c r="AS230" s="10"/>
      <c r="AT230" s="10"/>
      <c r="AU230" s="10"/>
      <c r="AV230" s="10"/>
      <c r="AW230" s="10"/>
      <c r="AX230" s="10"/>
      <c r="AY230" s="10"/>
      <c r="AZ230" s="10"/>
      <c r="BA230" s="10"/>
      <c r="BB230" s="10"/>
      <c r="BC230" s="10"/>
      <c r="BD230" s="10"/>
    </row>
    <row r="231" spans="1:56" ht="15" customHeight="1" x14ac:dyDescent="0.25">
      <c r="A231" s="1"/>
      <c r="B231" s="10"/>
      <c r="C231" s="52"/>
      <c r="D231" s="85"/>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10"/>
      <c r="AR231" s="10"/>
      <c r="AS231" s="10"/>
      <c r="AT231" s="10"/>
      <c r="AU231" s="10"/>
      <c r="AV231" s="10"/>
      <c r="AW231" s="10"/>
      <c r="AX231" s="10"/>
      <c r="AY231" s="10"/>
      <c r="AZ231" s="10"/>
      <c r="BA231" s="10"/>
      <c r="BB231" s="10"/>
      <c r="BC231" s="10"/>
      <c r="BD231" s="10"/>
    </row>
    <row r="232" spans="1:56" ht="15" customHeight="1" x14ac:dyDescent="0.25">
      <c r="A232" s="1">
        <v>23</v>
      </c>
      <c r="B232" s="117" t="s">
        <v>112</v>
      </c>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c r="AO232" s="117"/>
      <c r="AP232" s="117"/>
      <c r="AQ232" s="10"/>
      <c r="AR232" s="10"/>
      <c r="AS232" s="10"/>
      <c r="AT232" s="10"/>
      <c r="AU232" s="10"/>
      <c r="AV232" s="10"/>
      <c r="AW232" s="10"/>
      <c r="AX232" s="10"/>
      <c r="AY232" s="10"/>
      <c r="AZ232" s="10"/>
      <c r="BA232" s="10"/>
      <c r="BB232" s="10"/>
      <c r="BC232" s="10"/>
      <c r="BD232" s="10"/>
    </row>
    <row r="233" spans="1:56" ht="2.25" customHeight="1" x14ac:dyDescent="0.25">
      <c r="A233" s="1"/>
      <c r="B233" s="10"/>
      <c r="C233" s="10"/>
      <c r="D233" s="15"/>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row>
    <row r="234" spans="1:56" ht="15" customHeight="1" x14ac:dyDescent="0.25">
      <c r="A234" s="1"/>
      <c r="B234" s="210"/>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2"/>
      <c r="AQ234" s="10"/>
      <c r="AR234" s="10"/>
      <c r="AS234" s="10"/>
      <c r="AT234" s="10"/>
      <c r="AU234" s="10"/>
      <c r="AV234" s="10"/>
      <c r="AW234" s="10"/>
      <c r="AX234" s="10"/>
      <c r="AY234" s="10"/>
      <c r="AZ234" s="10"/>
      <c r="BA234" s="10"/>
      <c r="BB234" s="10"/>
      <c r="BC234" s="10"/>
      <c r="BD234" s="10"/>
    </row>
    <row r="235" spans="1:56" ht="15" customHeight="1" x14ac:dyDescent="0.25">
      <c r="A235" s="1"/>
      <c r="B235" s="213"/>
      <c r="C235" s="214"/>
      <c r="D235" s="214"/>
      <c r="E235" s="214"/>
      <c r="F235" s="214"/>
      <c r="G235" s="214"/>
      <c r="H235" s="214"/>
      <c r="I235" s="214"/>
      <c r="J235" s="214"/>
      <c r="K235" s="214"/>
      <c r="L235" s="214"/>
      <c r="M235" s="214"/>
      <c r="N235" s="214"/>
      <c r="O235" s="214"/>
      <c r="P235" s="214"/>
      <c r="Q235" s="214"/>
      <c r="R235" s="214"/>
      <c r="S235" s="214"/>
      <c r="T235" s="214"/>
      <c r="U235" s="214"/>
      <c r="V235" s="214"/>
      <c r="W235" s="214"/>
      <c r="X235" s="214"/>
      <c r="Y235" s="214"/>
      <c r="Z235" s="214"/>
      <c r="AA235" s="214"/>
      <c r="AB235" s="214"/>
      <c r="AC235" s="214"/>
      <c r="AD235" s="214"/>
      <c r="AE235" s="214"/>
      <c r="AF235" s="214"/>
      <c r="AG235" s="214"/>
      <c r="AH235" s="214"/>
      <c r="AI235" s="214"/>
      <c r="AJ235" s="214"/>
      <c r="AK235" s="214"/>
      <c r="AL235" s="214"/>
      <c r="AM235" s="214"/>
      <c r="AN235" s="214"/>
      <c r="AO235" s="214"/>
      <c r="AP235" s="215"/>
      <c r="AQ235" s="10"/>
      <c r="AR235" s="10"/>
      <c r="AS235" s="10"/>
      <c r="AT235" s="10"/>
      <c r="AU235" s="10"/>
      <c r="AV235" s="10"/>
      <c r="AW235" s="10"/>
      <c r="AX235" s="10"/>
      <c r="AY235" s="10"/>
      <c r="AZ235" s="10"/>
      <c r="BA235" s="10"/>
      <c r="BB235" s="10"/>
      <c r="BC235" s="10"/>
      <c r="BD235" s="10"/>
    </row>
    <row r="236" spans="1:56" ht="15" customHeight="1" x14ac:dyDescent="0.25">
      <c r="A236" s="1"/>
      <c r="B236" s="213"/>
      <c r="C236" s="214"/>
      <c r="D236" s="214"/>
      <c r="E236" s="214"/>
      <c r="F236" s="214"/>
      <c r="G236" s="214"/>
      <c r="H236" s="214"/>
      <c r="I236" s="214"/>
      <c r="J236" s="214"/>
      <c r="K236" s="214"/>
      <c r="L236" s="214"/>
      <c r="M236" s="214"/>
      <c r="N236" s="214"/>
      <c r="O236" s="214"/>
      <c r="P236" s="214"/>
      <c r="Q236" s="214"/>
      <c r="R236" s="214"/>
      <c r="S236" s="214"/>
      <c r="T236" s="214"/>
      <c r="U236" s="214"/>
      <c r="V236" s="214"/>
      <c r="W236" s="214"/>
      <c r="X236" s="214"/>
      <c r="Y236" s="214"/>
      <c r="Z236" s="214"/>
      <c r="AA236" s="214"/>
      <c r="AB236" s="214"/>
      <c r="AC236" s="214"/>
      <c r="AD236" s="214"/>
      <c r="AE236" s="214"/>
      <c r="AF236" s="214"/>
      <c r="AG236" s="214"/>
      <c r="AH236" s="214"/>
      <c r="AI236" s="214"/>
      <c r="AJ236" s="214"/>
      <c r="AK236" s="214"/>
      <c r="AL236" s="214"/>
      <c r="AM236" s="214"/>
      <c r="AN236" s="214"/>
      <c r="AO236" s="214"/>
      <c r="AP236" s="215"/>
      <c r="AQ236" s="10"/>
      <c r="AR236" s="10"/>
      <c r="AS236" s="10"/>
      <c r="AT236" s="10"/>
      <c r="AU236" s="10"/>
      <c r="AV236" s="10"/>
      <c r="AW236" s="10"/>
      <c r="AX236" s="10"/>
      <c r="AY236" s="10"/>
      <c r="AZ236" s="10"/>
      <c r="BA236" s="10"/>
      <c r="BB236" s="10"/>
      <c r="BC236" s="10"/>
      <c r="BD236" s="10"/>
    </row>
    <row r="237" spans="1:56" ht="15" customHeight="1" x14ac:dyDescent="0.25">
      <c r="A237" s="1"/>
      <c r="B237" s="213"/>
      <c r="C237" s="214"/>
      <c r="D237" s="214"/>
      <c r="E237" s="214"/>
      <c r="F237" s="214"/>
      <c r="G237" s="214"/>
      <c r="H237" s="214"/>
      <c r="I237" s="214"/>
      <c r="J237" s="214"/>
      <c r="K237" s="214"/>
      <c r="L237" s="214"/>
      <c r="M237" s="214"/>
      <c r="N237" s="214"/>
      <c r="O237" s="214"/>
      <c r="P237" s="214"/>
      <c r="Q237" s="214"/>
      <c r="R237" s="214"/>
      <c r="S237" s="214"/>
      <c r="T237" s="214"/>
      <c r="U237" s="214"/>
      <c r="V237" s="214"/>
      <c r="W237" s="214"/>
      <c r="X237" s="214"/>
      <c r="Y237" s="214"/>
      <c r="Z237" s="214"/>
      <c r="AA237" s="214"/>
      <c r="AB237" s="214"/>
      <c r="AC237" s="214"/>
      <c r="AD237" s="214"/>
      <c r="AE237" s="214"/>
      <c r="AF237" s="214"/>
      <c r="AG237" s="214"/>
      <c r="AH237" s="214"/>
      <c r="AI237" s="214"/>
      <c r="AJ237" s="214"/>
      <c r="AK237" s="214"/>
      <c r="AL237" s="214"/>
      <c r="AM237" s="214"/>
      <c r="AN237" s="214"/>
      <c r="AO237" s="214"/>
      <c r="AP237" s="215"/>
      <c r="AQ237" s="10"/>
      <c r="AR237" s="10"/>
      <c r="AS237" s="10"/>
      <c r="AT237" s="10"/>
      <c r="AU237" s="10"/>
      <c r="AV237" s="10"/>
      <c r="AW237" s="10"/>
      <c r="AX237" s="10"/>
      <c r="AY237" s="10"/>
      <c r="AZ237" s="10"/>
      <c r="BA237" s="10"/>
      <c r="BB237" s="10"/>
      <c r="BC237" s="10"/>
      <c r="BD237" s="10"/>
    </row>
    <row r="238" spans="1:56" ht="15" customHeight="1" x14ac:dyDescent="0.25">
      <c r="A238" s="1"/>
      <c r="B238" s="213"/>
      <c r="C238" s="214"/>
      <c r="D238" s="214"/>
      <c r="E238" s="214"/>
      <c r="F238" s="214"/>
      <c r="G238" s="214"/>
      <c r="H238" s="214"/>
      <c r="I238" s="214"/>
      <c r="J238" s="214"/>
      <c r="K238" s="214"/>
      <c r="L238" s="214"/>
      <c r="M238" s="214"/>
      <c r="N238" s="214"/>
      <c r="O238" s="214"/>
      <c r="P238" s="214"/>
      <c r="Q238" s="214"/>
      <c r="R238" s="214"/>
      <c r="S238" s="214"/>
      <c r="T238" s="214"/>
      <c r="U238" s="214"/>
      <c r="V238" s="214"/>
      <c r="W238" s="214"/>
      <c r="X238" s="214"/>
      <c r="Y238" s="214"/>
      <c r="Z238" s="214"/>
      <c r="AA238" s="214"/>
      <c r="AB238" s="214"/>
      <c r="AC238" s="214"/>
      <c r="AD238" s="214"/>
      <c r="AE238" s="214"/>
      <c r="AF238" s="214"/>
      <c r="AG238" s="214"/>
      <c r="AH238" s="214"/>
      <c r="AI238" s="214"/>
      <c r="AJ238" s="214"/>
      <c r="AK238" s="214"/>
      <c r="AL238" s="214"/>
      <c r="AM238" s="214"/>
      <c r="AN238" s="214"/>
      <c r="AO238" s="214"/>
      <c r="AP238" s="215"/>
      <c r="AQ238" s="10"/>
      <c r="AR238" s="10"/>
      <c r="AS238" s="10"/>
      <c r="AT238" s="10"/>
      <c r="AU238" s="10"/>
      <c r="AV238" s="10"/>
      <c r="AW238" s="10"/>
      <c r="AX238" s="10"/>
      <c r="AY238" s="10"/>
      <c r="AZ238" s="10"/>
      <c r="BA238" s="10"/>
      <c r="BB238" s="10"/>
      <c r="BC238" s="10"/>
      <c r="BD238" s="10"/>
    </row>
    <row r="239" spans="1:56" ht="15" customHeight="1" x14ac:dyDescent="0.25">
      <c r="A239" s="1"/>
      <c r="B239" s="213"/>
      <c r="C239" s="214"/>
      <c r="D239" s="214"/>
      <c r="E239" s="214"/>
      <c r="F239" s="214"/>
      <c r="G239" s="214"/>
      <c r="H239" s="214"/>
      <c r="I239" s="214"/>
      <c r="J239" s="214"/>
      <c r="K239" s="214"/>
      <c r="L239" s="214"/>
      <c r="M239" s="214"/>
      <c r="N239" s="214"/>
      <c r="O239" s="214"/>
      <c r="P239" s="214"/>
      <c r="Q239" s="214"/>
      <c r="R239" s="214"/>
      <c r="S239" s="214"/>
      <c r="T239" s="214"/>
      <c r="U239" s="214"/>
      <c r="V239" s="214"/>
      <c r="W239" s="214"/>
      <c r="X239" s="214"/>
      <c r="Y239" s="214"/>
      <c r="Z239" s="214"/>
      <c r="AA239" s="214"/>
      <c r="AB239" s="214"/>
      <c r="AC239" s="214"/>
      <c r="AD239" s="214"/>
      <c r="AE239" s="214"/>
      <c r="AF239" s="214"/>
      <c r="AG239" s="214"/>
      <c r="AH239" s="214"/>
      <c r="AI239" s="214"/>
      <c r="AJ239" s="214"/>
      <c r="AK239" s="214"/>
      <c r="AL239" s="214"/>
      <c r="AM239" s="214"/>
      <c r="AN239" s="214"/>
      <c r="AO239" s="214"/>
      <c r="AP239" s="215"/>
      <c r="AQ239" s="10"/>
      <c r="AR239" s="10"/>
      <c r="AS239" s="10"/>
      <c r="AT239" s="10"/>
      <c r="AU239" s="10"/>
      <c r="AV239" s="10"/>
      <c r="AW239" s="10"/>
      <c r="AX239" s="10"/>
      <c r="AY239" s="10"/>
      <c r="AZ239" s="10"/>
      <c r="BA239" s="10"/>
      <c r="BB239" s="10"/>
      <c r="BC239" s="10"/>
      <c r="BD239" s="10"/>
    </row>
    <row r="240" spans="1:56" ht="15" customHeight="1" x14ac:dyDescent="0.25">
      <c r="A240" s="1"/>
      <c r="B240" s="213"/>
      <c r="C240" s="214"/>
      <c r="D240" s="214"/>
      <c r="E240" s="214"/>
      <c r="F240" s="214"/>
      <c r="G240" s="214"/>
      <c r="H240" s="214"/>
      <c r="I240" s="214"/>
      <c r="J240" s="214"/>
      <c r="K240" s="214"/>
      <c r="L240" s="214"/>
      <c r="M240" s="214"/>
      <c r="N240" s="214"/>
      <c r="O240" s="214"/>
      <c r="P240" s="214"/>
      <c r="Q240" s="214"/>
      <c r="R240" s="214"/>
      <c r="S240" s="214"/>
      <c r="T240" s="214"/>
      <c r="U240" s="214"/>
      <c r="V240" s="214"/>
      <c r="W240" s="214"/>
      <c r="X240" s="214"/>
      <c r="Y240" s="214"/>
      <c r="Z240" s="214"/>
      <c r="AA240" s="214"/>
      <c r="AB240" s="214"/>
      <c r="AC240" s="214"/>
      <c r="AD240" s="214"/>
      <c r="AE240" s="214"/>
      <c r="AF240" s="214"/>
      <c r="AG240" s="214"/>
      <c r="AH240" s="214"/>
      <c r="AI240" s="214"/>
      <c r="AJ240" s="214"/>
      <c r="AK240" s="214"/>
      <c r="AL240" s="214"/>
      <c r="AM240" s="214"/>
      <c r="AN240" s="214"/>
      <c r="AO240" s="214"/>
      <c r="AP240" s="215"/>
      <c r="AQ240" s="10"/>
      <c r="AR240" s="10"/>
      <c r="AS240" s="10"/>
      <c r="AT240" s="10"/>
      <c r="AU240" s="10"/>
      <c r="AV240" s="10"/>
      <c r="AW240" s="10"/>
      <c r="AX240" s="10"/>
      <c r="AY240" s="10"/>
      <c r="AZ240" s="10"/>
      <c r="BA240" s="10"/>
      <c r="BB240" s="10"/>
      <c r="BC240" s="10"/>
      <c r="BD240" s="10"/>
    </row>
    <row r="241" spans="1:56" ht="15" customHeight="1" x14ac:dyDescent="0.25">
      <c r="A241" s="1"/>
      <c r="B241" s="213"/>
      <c r="C241" s="214"/>
      <c r="D241" s="214"/>
      <c r="E241" s="214"/>
      <c r="F241" s="214"/>
      <c r="G241" s="214"/>
      <c r="H241" s="214"/>
      <c r="I241" s="214"/>
      <c r="J241" s="214"/>
      <c r="K241" s="214"/>
      <c r="L241" s="214"/>
      <c r="M241" s="214"/>
      <c r="N241" s="214"/>
      <c r="O241" s="214"/>
      <c r="P241" s="214"/>
      <c r="Q241" s="214"/>
      <c r="R241" s="214"/>
      <c r="S241" s="214"/>
      <c r="T241" s="214"/>
      <c r="U241" s="214"/>
      <c r="V241" s="214"/>
      <c r="W241" s="214"/>
      <c r="X241" s="214"/>
      <c r="Y241" s="214"/>
      <c r="Z241" s="214"/>
      <c r="AA241" s="214"/>
      <c r="AB241" s="214"/>
      <c r="AC241" s="214"/>
      <c r="AD241" s="214"/>
      <c r="AE241" s="214"/>
      <c r="AF241" s="214"/>
      <c r="AG241" s="214"/>
      <c r="AH241" s="214"/>
      <c r="AI241" s="214"/>
      <c r="AJ241" s="214"/>
      <c r="AK241" s="214"/>
      <c r="AL241" s="214"/>
      <c r="AM241" s="214"/>
      <c r="AN241" s="214"/>
      <c r="AO241" s="214"/>
      <c r="AP241" s="215"/>
      <c r="AQ241" s="10"/>
      <c r="AR241" s="10"/>
      <c r="AS241" s="10"/>
      <c r="AT241" s="10"/>
      <c r="AU241" s="10"/>
      <c r="AV241" s="10"/>
      <c r="AW241" s="10"/>
      <c r="AX241" s="10"/>
      <c r="AY241" s="10"/>
      <c r="AZ241" s="10"/>
      <c r="BA241" s="10"/>
      <c r="BB241" s="10"/>
      <c r="BC241" s="10"/>
      <c r="BD241" s="10"/>
    </row>
    <row r="242" spans="1:56" ht="15" customHeight="1" x14ac:dyDescent="0.25">
      <c r="A242" s="1"/>
      <c r="B242" s="213"/>
      <c r="C242" s="214"/>
      <c r="D242" s="214"/>
      <c r="E242" s="214"/>
      <c r="F242" s="214"/>
      <c r="G242" s="214"/>
      <c r="H242" s="214"/>
      <c r="I242" s="214"/>
      <c r="J242" s="214"/>
      <c r="K242" s="214"/>
      <c r="L242" s="214"/>
      <c r="M242" s="214"/>
      <c r="N242" s="214"/>
      <c r="O242" s="214"/>
      <c r="P242" s="214"/>
      <c r="Q242" s="214"/>
      <c r="R242" s="214"/>
      <c r="S242" s="214"/>
      <c r="T242" s="214"/>
      <c r="U242" s="214"/>
      <c r="V242" s="214"/>
      <c r="W242" s="214"/>
      <c r="X242" s="214"/>
      <c r="Y242" s="214"/>
      <c r="Z242" s="214"/>
      <c r="AA242" s="214"/>
      <c r="AB242" s="214"/>
      <c r="AC242" s="214"/>
      <c r="AD242" s="214"/>
      <c r="AE242" s="214"/>
      <c r="AF242" s="214"/>
      <c r="AG242" s="214"/>
      <c r="AH242" s="214"/>
      <c r="AI242" s="214"/>
      <c r="AJ242" s="214"/>
      <c r="AK242" s="214"/>
      <c r="AL242" s="214"/>
      <c r="AM242" s="214"/>
      <c r="AN242" s="214"/>
      <c r="AO242" s="214"/>
      <c r="AP242" s="215"/>
      <c r="AQ242" s="10"/>
      <c r="AR242" s="10"/>
      <c r="AS242" s="10"/>
      <c r="AT242" s="10"/>
      <c r="AU242" s="10"/>
      <c r="AV242" s="10"/>
      <c r="AW242" s="10"/>
      <c r="AX242" s="10"/>
      <c r="AY242" s="10"/>
      <c r="AZ242" s="10"/>
      <c r="BA242" s="10"/>
      <c r="BB242" s="10"/>
      <c r="BC242" s="10"/>
      <c r="BD242" s="10"/>
    </row>
    <row r="243" spans="1:56" ht="15" customHeight="1" x14ac:dyDescent="0.25">
      <c r="A243" s="1"/>
      <c r="B243" s="213"/>
      <c r="C243" s="214"/>
      <c r="D243" s="214"/>
      <c r="E243" s="214"/>
      <c r="F243" s="214"/>
      <c r="G243" s="214"/>
      <c r="H243" s="214"/>
      <c r="I243" s="214"/>
      <c r="J243" s="214"/>
      <c r="K243" s="214"/>
      <c r="L243" s="214"/>
      <c r="M243" s="214"/>
      <c r="N243" s="214"/>
      <c r="O243" s="214"/>
      <c r="P243" s="214"/>
      <c r="Q243" s="214"/>
      <c r="R243" s="214"/>
      <c r="S243" s="214"/>
      <c r="T243" s="214"/>
      <c r="U243" s="214"/>
      <c r="V243" s="214"/>
      <c r="W243" s="214"/>
      <c r="X243" s="214"/>
      <c r="Y243" s="214"/>
      <c r="Z243" s="214"/>
      <c r="AA243" s="214"/>
      <c r="AB243" s="214"/>
      <c r="AC243" s="214"/>
      <c r="AD243" s="214"/>
      <c r="AE243" s="214"/>
      <c r="AF243" s="214"/>
      <c r="AG243" s="214"/>
      <c r="AH243" s="214"/>
      <c r="AI243" s="214"/>
      <c r="AJ243" s="214"/>
      <c r="AK243" s="214"/>
      <c r="AL243" s="214"/>
      <c r="AM243" s="214"/>
      <c r="AN243" s="214"/>
      <c r="AO243" s="214"/>
      <c r="AP243" s="215"/>
      <c r="AQ243" s="10"/>
      <c r="AR243" s="10"/>
      <c r="AS243" s="10"/>
      <c r="AT243" s="10"/>
      <c r="AU243" s="10"/>
      <c r="AV243" s="10"/>
      <c r="AW243" s="10"/>
      <c r="AX243" s="10"/>
      <c r="AY243" s="10"/>
      <c r="AZ243" s="10"/>
      <c r="BA243" s="10"/>
      <c r="BB243" s="10"/>
      <c r="BC243" s="10"/>
      <c r="BD243" s="10"/>
    </row>
    <row r="244" spans="1:56" ht="15" customHeight="1" x14ac:dyDescent="0.25">
      <c r="A244" s="1"/>
      <c r="B244" s="213"/>
      <c r="C244" s="214"/>
      <c r="D244" s="214"/>
      <c r="E244" s="214"/>
      <c r="F244" s="214"/>
      <c r="G244" s="214"/>
      <c r="H244" s="214"/>
      <c r="I244" s="214"/>
      <c r="J244" s="214"/>
      <c r="K244" s="214"/>
      <c r="L244" s="214"/>
      <c r="M244" s="214"/>
      <c r="N244" s="214"/>
      <c r="O244" s="214"/>
      <c r="P244" s="214"/>
      <c r="Q244" s="214"/>
      <c r="R244" s="214"/>
      <c r="S244" s="214"/>
      <c r="T244" s="214"/>
      <c r="U244" s="214"/>
      <c r="V244" s="214"/>
      <c r="W244" s="214"/>
      <c r="X244" s="214"/>
      <c r="Y244" s="214"/>
      <c r="Z244" s="214"/>
      <c r="AA244" s="214"/>
      <c r="AB244" s="214"/>
      <c r="AC244" s="214"/>
      <c r="AD244" s="214"/>
      <c r="AE244" s="214"/>
      <c r="AF244" s="214"/>
      <c r="AG244" s="214"/>
      <c r="AH244" s="214"/>
      <c r="AI244" s="214"/>
      <c r="AJ244" s="214"/>
      <c r="AK244" s="214"/>
      <c r="AL244" s="214"/>
      <c r="AM244" s="214"/>
      <c r="AN244" s="214"/>
      <c r="AO244" s="214"/>
      <c r="AP244" s="215"/>
      <c r="AQ244" s="10"/>
      <c r="AR244" s="10"/>
      <c r="AS244" s="10"/>
      <c r="AT244" s="10"/>
      <c r="AU244" s="10"/>
      <c r="AV244" s="10"/>
      <c r="AW244" s="10"/>
      <c r="AX244" s="10"/>
      <c r="AY244" s="10"/>
      <c r="AZ244" s="10"/>
      <c r="BA244" s="10"/>
      <c r="BB244" s="10"/>
      <c r="BC244" s="10"/>
      <c r="BD244" s="10"/>
    </row>
    <row r="245" spans="1:56" ht="15" customHeight="1" x14ac:dyDescent="0.25">
      <c r="A245" s="1"/>
      <c r="B245" s="213"/>
      <c r="C245" s="214"/>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c r="Z245" s="214"/>
      <c r="AA245" s="214"/>
      <c r="AB245" s="214"/>
      <c r="AC245" s="214"/>
      <c r="AD245" s="214"/>
      <c r="AE245" s="214"/>
      <c r="AF245" s="214"/>
      <c r="AG245" s="214"/>
      <c r="AH245" s="214"/>
      <c r="AI245" s="214"/>
      <c r="AJ245" s="214"/>
      <c r="AK245" s="214"/>
      <c r="AL245" s="214"/>
      <c r="AM245" s="214"/>
      <c r="AN245" s="214"/>
      <c r="AO245" s="214"/>
      <c r="AP245" s="215"/>
      <c r="AQ245" s="10"/>
      <c r="AR245" s="10"/>
      <c r="AS245" s="10"/>
      <c r="AT245" s="10"/>
      <c r="AU245" s="10"/>
      <c r="AV245" s="10"/>
      <c r="AW245" s="10"/>
      <c r="AX245" s="10"/>
      <c r="AY245" s="10"/>
      <c r="AZ245" s="10"/>
      <c r="BA245" s="10"/>
      <c r="BB245" s="10"/>
      <c r="BC245" s="10"/>
      <c r="BD245" s="10"/>
    </row>
    <row r="246" spans="1:56" ht="15" customHeight="1" x14ac:dyDescent="0.25">
      <c r="A246" s="1"/>
      <c r="B246" s="213"/>
      <c r="C246" s="214"/>
      <c r="D246" s="214"/>
      <c r="E246" s="214"/>
      <c r="F246" s="214"/>
      <c r="G246" s="214"/>
      <c r="H246" s="214"/>
      <c r="I246" s="214"/>
      <c r="J246" s="214"/>
      <c r="K246" s="214"/>
      <c r="L246" s="214"/>
      <c r="M246" s="214"/>
      <c r="N246" s="214"/>
      <c r="O246" s="214"/>
      <c r="P246" s="214"/>
      <c r="Q246" s="214"/>
      <c r="R246" s="214"/>
      <c r="S246" s="214"/>
      <c r="T246" s="214"/>
      <c r="U246" s="214"/>
      <c r="V246" s="214"/>
      <c r="W246" s="214"/>
      <c r="X246" s="214"/>
      <c r="Y246" s="214"/>
      <c r="Z246" s="214"/>
      <c r="AA246" s="214"/>
      <c r="AB246" s="214"/>
      <c r="AC246" s="214"/>
      <c r="AD246" s="214"/>
      <c r="AE246" s="214"/>
      <c r="AF246" s="214"/>
      <c r="AG246" s="214"/>
      <c r="AH246" s="214"/>
      <c r="AI246" s="214"/>
      <c r="AJ246" s="214"/>
      <c r="AK246" s="214"/>
      <c r="AL246" s="214"/>
      <c r="AM246" s="214"/>
      <c r="AN246" s="214"/>
      <c r="AO246" s="214"/>
      <c r="AP246" s="215"/>
      <c r="AQ246" s="10"/>
      <c r="AR246" s="10"/>
      <c r="AS246" s="10"/>
      <c r="AT246" s="10"/>
      <c r="AU246" s="10"/>
      <c r="AV246" s="10"/>
      <c r="AW246" s="10"/>
      <c r="AX246" s="10"/>
      <c r="AY246" s="10"/>
      <c r="AZ246" s="10"/>
      <c r="BA246" s="10"/>
      <c r="BB246" s="10"/>
      <c r="BC246" s="10"/>
      <c r="BD246" s="10"/>
    </row>
    <row r="247" spans="1:56" ht="15" customHeight="1" x14ac:dyDescent="0.25">
      <c r="A247" s="1"/>
      <c r="B247" s="216"/>
      <c r="C247" s="217"/>
      <c r="D247" s="217"/>
      <c r="E247" s="217"/>
      <c r="F247" s="217"/>
      <c r="G247" s="217"/>
      <c r="H247" s="217"/>
      <c r="I247" s="217"/>
      <c r="J247" s="217"/>
      <c r="K247" s="217"/>
      <c r="L247" s="217"/>
      <c r="M247" s="217"/>
      <c r="N247" s="217"/>
      <c r="O247" s="217"/>
      <c r="P247" s="217"/>
      <c r="Q247" s="217"/>
      <c r="R247" s="217"/>
      <c r="S247" s="217"/>
      <c r="T247" s="217"/>
      <c r="U247" s="217"/>
      <c r="V247" s="217"/>
      <c r="W247" s="217"/>
      <c r="X247" s="217"/>
      <c r="Y247" s="217"/>
      <c r="Z247" s="217"/>
      <c r="AA247" s="217"/>
      <c r="AB247" s="217"/>
      <c r="AC247" s="217"/>
      <c r="AD247" s="217"/>
      <c r="AE247" s="217"/>
      <c r="AF247" s="217"/>
      <c r="AG247" s="217"/>
      <c r="AH247" s="217"/>
      <c r="AI247" s="217"/>
      <c r="AJ247" s="217"/>
      <c r="AK247" s="217"/>
      <c r="AL247" s="217"/>
      <c r="AM247" s="217"/>
      <c r="AN247" s="217"/>
      <c r="AO247" s="217"/>
      <c r="AP247" s="218"/>
      <c r="AQ247" s="10"/>
      <c r="AR247" s="10"/>
      <c r="AS247" s="10"/>
      <c r="AT247" s="10"/>
      <c r="AU247" s="10"/>
      <c r="AV247" s="10"/>
      <c r="AW247" s="10"/>
      <c r="AX247" s="10"/>
      <c r="AY247" s="10"/>
      <c r="AZ247" s="10"/>
      <c r="BA247" s="10"/>
      <c r="BB247" s="10"/>
      <c r="BC247" s="10"/>
      <c r="BD247" s="10"/>
    </row>
    <row r="248" spans="1:56" ht="15" customHeight="1" x14ac:dyDescent="0.25">
      <c r="A248" s="1"/>
      <c r="B248" s="10"/>
      <c r="C248" s="10"/>
      <c r="D248" s="15"/>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row>
    <row r="249" spans="1:56" ht="15" customHeight="1" x14ac:dyDescent="0.25">
      <c r="A249" s="1">
        <v>24</v>
      </c>
      <c r="B249" s="117" t="s">
        <v>113</v>
      </c>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0"/>
      <c r="AR249" s="10"/>
      <c r="AS249" s="10"/>
      <c r="AT249" s="10"/>
      <c r="AU249" s="10"/>
      <c r="AV249" s="10"/>
      <c r="AW249" s="10"/>
      <c r="AX249" s="10"/>
      <c r="AY249" s="10"/>
      <c r="AZ249" s="10"/>
      <c r="BA249" s="10"/>
      <c r="BB249" s="10"/>
      <c r="BC249" s="10"/>
      <c r="BD249" s="10"/>
    </row>
    <row r="250" spans="1:56" ht="15" customHeight="1" x14ac:dyDescent="0.25">
      <c r="A250" s="1"/>
      <c r="B250" s="219" t="s">
        <v>114</v>
      </c>
      <c r="C250" s="219"/>
      <c r="D250" s="219"/>
      <c r="E250" s="219"/>
      <c r="F250" s="219"/>
      <c r="G250" s="219"/>
      <c r="H250" s="219"/>
      <c r="I250" s="219"/>
      <c r="J250" s="219"/>
      <c r="K250" s="219"/>
      <c r="L250" s="219"/>
      <c r="M250" s="219"/>
      <c r="N250" s="219"/>
      <c r="O250" s="219"/>
      <c r="P250" s="219"/>
      <c r="Q250" s="219"/>
      <c r="R250" s="219"/>
      <c r="S250" s="219"/>
      <c r="T250" s="219"/>
      <c r="U250" s="219"/>
      <c r="V250" s="219"/>
      <c r="W250" s="219"/>
      <c r="X250" s="219"/>
      <c r="Y250" s="219"/>
      <c r="Z250" s="219"/>
      <c r="AA250" s="219"/>
      <c r="AB250" s="219"/>
      <c r="AC250" s="219"/>
      <c r="AD250" s="219"/>
      <c r="AE250" s="219"/>
      <c r="AF250" s="219"/>
      <c r="AG250" s="219"/>
      <c r="AH250" s="219"/>
      <c r="AI250" s="219"/>
      <c r="AJ250" s="219"/>
      <c r="AK250" s="219"/>
      <c r="AL250" s="219"/>
      <c r="AM250" s="219"/>
      <c r="AN250" s="219"/>
      <c r="AO250" s="219"/>
      <c r="AP250" s="219"/>
      <c r="AQ250" s="10"/>
      <c r="AR250" s="10"/>
      <c r="AS250" s="10"/>
      <c r="AT250" s="10"/>
      <c r="AU250" s="10"/>
      <c r="AV250" s="10"/>
      <c r="AW250" s="10"/>
      <c r="AX250" s="10"/>
      <c r="AY250" s="10"/>
      <c r="AZ250" s="10"/>
      <c r="BA250" s="10"/>
      <c r="BB250" s="10"/>
      <c r="BC250" s="10"/>
      <c r="BD250" s="10"/>
    </row>
    <row r="251" spans="1:56" ht="2.25" customHeight="1" x14ac:dyDescent="0.25">
      <c r="A251" s="1"/>
      <c r="B251" s="10"/>
      <c r="C251" s="10"/>
      <c r="D251" s="15"/>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row>
    <row r="252" spans="1:56" ht="15" customHeight="1" x14ac:dyDescent="0.25">
      <c r="A252" s="1"/>
      <c r="B252" s="210"/>
      <c r="C252" s="211"/>
      <c r="D252" s="211"/>
      <c r="E252" s="211"/>
      <c r="F252" s="211"/>
      <c r="G252" s="211"/>
      <c r="H252" s="211"/>
      <c r="I252" s="211"/>
      <c r="J252" s="211"/>
      <c r="K252" s="211"/>
      <c r="L252" s="211"/>
      <c r="M252" s="211"/>
      <c r="N252" s="211"/>
      <c r="O252" s="211"/>
      <c r="P252" s="211"/>
      <c r="Q252" s="211"/>
      <c r="R252" s="211"/>
      <c r="S252" s="211"/>
      <c r="T252" s="211"/>
      <c r="U252" s="211"/>
      <c r="V252" s="211"/>
      <c r="W252" s="211"/>
      <c r="X252" s="211"/>
      <c r="Y252" s="211"/>
      <c r="Z252" s="211"/>
      <c r="AA252" s="211"/>
      <c r="AB252" s="211"/>
      <c r="AC252" s="211"/>
      <c r="AD252" s="211"/>
      <c r="AE252" s="211"/>
      <c r="AF252" s="211"/>
      <c r="AG252" s="211"/>
      <c r="AH252" s="211"/>
      <c r="AI252" s="211"/>
      <c r="AJ252" s="211"/>
      <c r="AK252" s="211"/>
      <c r="AL252" s="211"/>
      <c r="AM252" s="211"/>
      <c r="AN252" s="211"/>
      <c r="AO252" s="211"/>
      <c r="AP252" s="212"/>
      <c r="AQ252" s="10"/>
      <c r="AR252" s="10"/>
      <c r="AS252" s="10"/>
      <c r="AT252" s="10"/>
      <c r="AU252" s="10"/>
      <c r="AV252" s="10"/>
      <c r="AW252" s="10"/>
      <c r="AX252" s="10"/>
      <c r="AY252" s="10"/>
      <c r="AZ252" s="10"/>
      <c r="BA252" s="10"/>
      <c r="BB252" s="10"/>
      <c r="BC252" s="10"/>
      <c r="BD252" s="10"/>
    </row>
    <row r="253" spans="1:56" ht="15" customHeight="1" x14ac:dyDescent="0.25">
      <c r="A253" s="1"/>
      <c r="B253" s="213"/>
      <c r="C253" s="214"/>
      <c r="D253" s="214"/>
      <c r="E253" s="214"/>
      <c r="F253" s="214"/>
      <c r="G253" s="214"/>
      <c r="H253" s="214"/>
      <c r="I253" s="214"/>
      <c r="J253" s="214"/>
      <c r="K253" s="214"/>
      <c r="L253" s="214"/>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5"/>
      <c r="AQ253" s="10"/>
      <c r="AR253" s="10"/>
      <c r="AS253" s="10"/>
      <c r="AT253" s="10"/>
      <c r="AU253" s="10"/>
      <c r="AV253" s="10"/>
      <c r="AW253" s="10"/>
      <c r="AX253" s="10"/>
      <c r="AY253" s="10"/>
      <c r="AZ253" s="10"/>
      <c r="BA253" s="10"/>
      <c r="BB253" s="10"/>
      <c r="BC253" s="10"/>
      <c r="BD253" s="10"/>
    </row>
    <row r="254" spans="1:56" ht="15" customHeight="1" x14ac:dyDescent="0.25">
      <c r="A254" s="1"/>
      <c r="B254" s="213"/>
      <c r="C254" s="214"/>
      <c r="D254" s="214"/>
      <c r="E254" s="214"/>
      <c r="F254" s="214"/>
      <c r="G254" s="214"/>
      <c r="H254" s="214"/>
      <c r="I254" s="214"/>
      <c r="J254" s="214"/>
      <c r="K254" s="214"/>
      <c r="L254" s="214"/>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5"/>
      <c r="AQ254" s="10"/>
      <c r="AR254" s="10"/>
      <c r="AS254" s="10"/>
      <c r="AT254" s="10"/>
      <c r="AU254" s="10"/>
      <c r="AV254" s="10"/>
      <c r="AW254" s="10"/>
      <c r="AX254" s="10"/>
      <c r="AY254" s="10"/>
      <c r="AZ254" s="10"/>
      <c r="BA254" s="10"/>
      <c r="BB254" s="10"/>
      <c r="BC254" s="10"/>
      <c r="BD254" s="10"/>
    </row>
    <row r="255" spans="1:56" ht="15" customHeight="1" x14ac:dyDescent="0.25">
      <c r="A255" s="1"/>
      <c r="B255" s="213"/>
      <c r="C255" s="214"/>
      <c r="D255" s="214"/>
      <c r="E255" s="214"/>
      <c r="F255" s="214"/>
      <c r="G255" s="214"/>
      <c r="H255" s="214"/>
      <c r="I255" s="214"/>
      <c r="J255" s="214"/>
      <c r="K255" s="214"/>
      <c r="L255" s="214"/>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5"/>
      <c r="AQ255" s="10"/>
      <c r="AR255" s="10"/>
      <c r="AS255" s="10"/>
      <c r="AT255" s="10"/>
      <c r="AU255" s="10"/>
      <c r="AV255" s="10"/>
      <c r="AW255" s="10"/>
      <c r="AX255" s="10"/>
      <c r="AY255" s="10"/>
      <c r="AZ255" s="10"/>
      <c r="BA255" s="10"/>
      <c r="BB255" s="10"/>
      <c r="BC255" s="10"/>
      <c r="BD255" s="10"/>
    </row>
    <row r="256" spans="1:56" ht="15" customHeight="1" x14ac:dyDescent="0.25">
      <c r="A256" s="1"/>
      <c r="B256" s="213"/>
      <c r="C256" s="214"/>
      <c r="D256" s="214"/>
      <c r="E256" s="214"/>
      <c r="F256" s="214"/>
      <c r="G256" s="214"/>
      <c r="H256" s="214"/>
      <c r="I256" s="214"/>
      <c r="J256" s="214"/>
      <c r="K256" s="214"/>
      <c r="L256" s="214"/>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5"/>
      <c r="AQ256" s="10"/>
      <c r="AR256" s="10"/>
      <c r="AS256" s="10"/>
      <c r="AT256" s="10"/>
      <c r="AU256" s="10"/>
      <c r="AV256" s="10"/>
      <c r="AW256" s="10"/>
      <c r="AX256" s="10"/>
      <c r="AY256" s="10"/>
      <c r="AZ256" s="10"/>
      <c r="BA256" s="10"/>
      <c r="BB256" s="10"/>
      <c r="BC256" s="10"/>
      <c r="BD256" s="10"/>
    </row>
    <row r="257" spans="1:56" ht="15" customHeight="1" x14ac:dyDescent="0.25">
      <c r="A257" s="1"/>
      <c r="B257" s="213"/>
      <c r="C257" s="214"/>
      <c r="D257" s="214"/>
      <c r="E257" s="214"/>
      <c r="F257" s="214"/>
      <c r="G257" s="214"/>
      <c r="H257" s="214"/>
      <c r="I257" s="214"/>
      <c r="J257" s="214"/>
      <c r="K257" s="214"/>
      <c r="L257" s="214"/>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5"/>
      <c r="AQ257" s="10"/>
      <c r="AR257" s="10"/>
      <c r="AS257" s="10"/>
      <c r="AT257" s="10"/>
      <c r="AU257" s="10"/>
      <c r="AV257" s="10"/>
      <c r="AW257" s="10"/>
      <c r="AX257" s="10"/>
      <c r="AY257" s="10"/>
      <c r="AZ257" s="10"/>
      <c r="BA257" s="10"/>
      <c r="BB257" s="10"/>
      <c r="BC257" s="10"/>
      <c r="BD257" s="10"/>
    </row>
    <row r="258" spans="1:56" ht="15" customHeight="1" x14ac:dyDescent="0.25">
      <c r="A258" s="1"/>
      <c r="B258" s="213"/>
      <c r="C258" s="214"/>
      <c r="D258" s="214"/>
      <c r="E258" s="214"/>
      <c r="F258" s="214"/>
      <c r="G258" s="214"/>
      <c r="H258" s="214"/>
      <c r="I258" s="214"/>
      <c r="J258" s="214"/>
      <c r="K258" s="214"/>
      <c r="L258" s="214"/>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5"/>
      <c r="AQ258" s="10"/>
      <c r="AR258" s="10"/>
      <c r="AS258" s="10"/>
      <c r="AT258" s="10"/>
      <c r="AU258" s="10"/>
      <c r="AV258" s="10"/>
      <c r="AW258" s="10"/>
      <c r="AX258" s="10"/>
      <c r="AY258" s="10"/>
      <c r="AZ258" s="10"/>
      <c r="BA258" s="10"/>
      <c r="BB258" s="10"/>
      <c r="BC258" s="10"/>
      <c r="BD258" s="10"/>
    </row>
    <row r="259" spans="1:56" ht="15" customHeight="1" x14ac:dyDescent="0.25">
      <c r="A259" s="1"/>
      <c r="B259" s="213"/>
      <c r="C259" s="214"/>
      <c r="D259" s="214"/>
      <c r="E259" s="214"/>
      <c r="F259" s="214"/>
      <c r="G259" s="214"/>
      <c r="H259" s="214"/>
      <c r="I259" s="214"/>
      <c r="J259" s="214"/>
      <c r="K259" s="214"/>
      <c r="L259" s="214"/>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5"/>
      <c r="AQ259" s="10"/>
      <c r="AR259" s="10"/>
      <c r="AS259" s="10"/>
      <c r="AT259" s="10"/>
      <c r="AU259" s="10"/>
      <c r="AV259" s="10"/>
      <c r="AW259" s="10"/>
      <c r="AX259" s="10"/>
      <c r="AY259" s="10"/>
      <c r="AZ259" s="10"/>
      <c r="BA259" s="10"/>
      <c r="BB259" s="10"/>
      <c r="BC259" s="10"/>
      <c r="BD259" s="10"/>
    </row>
    <row r="260" spans="1:56" ht="15" customHeight="1" x14ac:dyDescent="0.25">
      <c r="A260" s="1"/>
      <c r="B260" s="213"/>
      <c r="C260" s="214"/>
      <c r="D260" s="214"/>
      <c r="E260" s="214"/>
      <c r="F260" s="214"/>
      <c r="G260" s="214"/>
      <c r="H260" s="214"/>
      <c r="I260" s="214"/>
      <c r="J260" s="214"/>
      <c r="K260" s="214"/>
      <c r="L260" s="214"/>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5"/>
      <c r="AQ260" s="10"/>
      <c r="AR260" s="10"/>
      <c r="AS260" s="10"/>
      <c r="AT260" s="10"/>
      <c r="AU260" s="10"/>
      <c r="AV260" s="10"/>
      <c r="AW260" s="10"/>
      <c r="AX260" s="10"/>
      <c r="AY260" s="10"/>
      <c r="AZ260" s="10"/>
      <c r="BA260" s="10"/>
      <c r="BB260" s="10"/>
      <c r="BC260" s="10"/>
      <c r="BD260" s="10"/>
    </row>
    <row r="261" spans="1:56" ht="15" customHeight="1" x14ac:dyDescent="0.25">
      <c r="A261" s="1"/>
      <c r="B261" s="213"/>
      <c r="C261" s="214"/>
      <c r="D261" s="214"/>
      <c r="E261" s="214"/>
      <c r="F261" s="214"/>
      <c r="G261" s="214"/>
      <c r="H261" s="214"/>
      <c r="I261" s="214"/>
      <c r="J261" s="214"/>
      <c r="K261" s="214"/>
      <c r="L261" s="214"/>
      <c r="M261" s="214"/>
      <c r="N261" s="214"/>
      <c r="O261" s="214"/>
      <c r="P261" s="214"/>
      <c r="Q261" s="214"/>
      <c r="R261" s="214"/>
      <c r="S261" s="214"/>
      <c r="T261" s="214"/>
      <c r="U261" s="214"/>
      <c r="V261" s="214"/>
      <c r="W261" s="214"/>
      <c r="X261" s="214"/>
      <c r="Y261" s="214"/>
      <c r="Z261" s="214"/>
      <c r="AA261" s="214"/>
      <c r="AB261" s="214"/>
      <c r="AC261" s="214"/>
      <c r="AD261" s="214"/>
      <c r="AE261" s="214"/>
      <c r="AF261" s="214"/>
      <c r="AG261" s="214"/>
      <c r="AH261" s="214"/>
      <c r="AI261" s="214"/>
      <c r="AJ261" s="214"/>
      <c r="AK261" s="214"/>
      <c r="AL261" s="214"/>
      <c r="AM261" s="214"/>
      <c r="AN261" s="214"/>
      <c r="AO261" s="214"/>
      <c r="AP261" s="215"/>
      <c r="AQ261" s="10"/>
      <c r="AR261" s="10"/>
      <c r="AS261" s="10"/>
      <c r="AT261" s="10"/>
      <c r="AU261" s="10"/>
      <c r="AV261" s="10"/>
      <c r="AW261" s="10"/>
      <c r="AX261" s="10"/>
      <c r="AY261" s="10"/>
      <c r="AZ261" s="10"/>
      <c r="BA261" s="10"/>
      <c r="BB261" s="10"/>
      <c r="BC261" s="10"/>
      <c r="BD261" s="10"/>
    </row>
    <row r="262" spans="1:56" ht="15" customHeight="1" x14ac:dyDescent="0.25">
      <c r="A262" s="1"/>
      <c r="B262" s="213"/>
      <c r="C262" s="214"/>
      <c r="D262" s="214"/>
      <c r="E262" s="214"/>
      <c r="F262" s="214"/>
      <c r="G262" s="214"/>
      <c r="H262" s="214"/>
      <c r="I262" s="214"/>
      <c r="J262" s="214"/>
      <c r="K262" s="214"/>
      <c r="L262" s="214"/>
      <c r="M262" s="214"/>
      <c r="N262" s="214"/>
      <c r="O262" s="214"/>
      <c r="P262" s="214"/>
      <c r="Q262" s="214"/>
      <c r="R262" s="214"/>
      <c r="S262" s="214"/>
      <c r="T262" s="214"/>
      <c r="U262" s="214"/>
      <c r="V262" s="214"/>
      <c r="W262" s="214"/>
      <c r="X262" s="214"/>
      <c r="Y262" s="214"/>
      <c r="Z262" s="214"/>
      <c r="AA262" s="214"/>
      <c r="AB262" s="214"/>
      <c r="AC262" s="214"/>
      <c r="AD262" s="214"/>
      <c r="AE262" s="214"/>
      <c r="AF262" s="214"/>
      <c r="AG262" s="214"/>
      <c r="AH262" s="214"/>
      <c r="AI262" s="214"/>
      <c r="AJ262" s="214"/>
      <c r="AK262" s="214"/>
      <c r="AL262" s="214"/>
      <c r="AM262" s="214"/>
      <c r="AN262" s="214"/>
      <c r="AO262" s="214"/>
      <c r="AP262" s="215"/>
      <c r="AQ262" s="10"/>
      <c r="AR262" s="10"/>
      <c r="AS262" s="10"/>
      <c r="AT262" s="10"/>
      <c r="AU262" s="10"/>
      <c r="AV262" s="10"/>
      <c r="AW262" s="10"/>
      <c r="AX262" s="10"/>
      <c r="AY262" s="10"/>
      <c r="AZ262" s="10"/>
      <c r="BA262" s="10"/>
      <c r="BB262" s="10"/>
      <c r="BC262" s="10"/>
      <c r="BD262" s="10"/>
    </row>
    <row r="263" spans="1:56" ht="15" customHeight="1" x14ac:dyDescent="0.25">
      <c r="A263" s="1"/>
      <c r="B263" s="213"/>
      <c r="C263" s="214"/>
      <c r="D263" s="214"/>
      <c r="E263" s="214"/>
      <c r="F263" s="214"/>
      <c r="G263" s="214"/>
      <c r="H263" s="214"/>
      <c r="I263" s="214"/>
      <c r="J263" s="214"/>
      <c r="K263" s="214"/>
      <c r="L263" s="214"/>
      <c r="M263" s="214"/>
      <c r="N263" s="214"/>
      <c r="O263" s="214"/>
      <c r="P263" s="214"/>
      <c r="Q263" s="214"/>
      <c r="R263" s="214"/>
      <c r="S263" s="214"/>
      <c r="T263" s="214"/>
      <c r="U263" s="214"/>
      <c r="V263" s="214"/>
      <c r="W263" s="214"/>
      <c r="X263" s="214"/>
      <c r="Y263" s="214"/>
      <c r="Z263" s="214"/>
      <c r="AA263" s="214"/>
      <c r="AB263" s="214"/>
      <c r="AC263" s="214"/>
      <c r="AD263" s="214"/>
      <c r="AE263" s="214"/>
      <c r="AF263" s="214"/>
      <c r="AG263" s="214"/>
      <c r="AH263" s="214"/>
      <c r="AI263" s="214"/>
      <c r="AJ263" s="214"/>
      <c r="AK263" s="214"/>
      <c r="AL263" s="214"/>
      <c r="AM263" s="214"/>
      <c r="AN263" s="214"/>
      <c r="AO263" s="214"/>
      <c r="AP263" s="215"/>
      <c r="AQ263" s="10"/>
      <c r="AR263" s="10"/>
      <c r="AS263" s="10"/>
      <c r="AT263" s="10"/>
      <c r="AU263" s="10"/>
      <c r="AV263" s="10"/>
      <c r="AW263" s="10"/>
      <c r="AX263" s="10"/>
      <c r="AY263" s="10"/>
      <c r="AZ263" s="10"/>
      <c r="BA263" s="10"/>
      <c r="BB263" s="10"/>
      <c r="BC263" s="10"/>
      <c r="BD263" s="10"/>
    </row>
    <row r="264" spans="1:56" ht="15" customHeight="1" x14ac:dyDescent="0.25">
      <c r="A264" s="1"/>
      <c r="B264" s="213"/>
      <c r="C264" s="214"/>
      <c r="D264" s="214"/>
      <c r="E264" s="214"/>
      <c r="F264" s="214"/>
      <c r="G264" s="214"/>
      <c r="H264" s="214"/>
      <c r="I264" s="214"/>
      <c r="J264" s="214"/>
      <c r="K264" s="214"/>
      <c r="L264" s="214"/>
      <c r="M264" s="214"/>
      <c r="N264" s="214"/>
      <c r="O264" s="214"/>
      <c r="P264" s="214"/>
      <c r="Q264" s="214"/>
      <c r="R264" s="214"/>
      <c r="S264" s="214"/>
      <c r="T264" s="214"/>
      <c r="U264" s="214"/>
      <c r="V264" s="214"/>
      <c r="W264" s="214"/>
      <c r="X264" s="214"/>
      <c r="Y264" s="214"/>
      <c r="Z264" s="214"/>
      <c r="AA264" s="214"/>
      <c r="AB264" s="214"/>
      <c r="AC264" s="214"/>
      <c r="AD264" s="214"/>
      <c r="AE264" s="214"/>
      <c r="AF264" s="214"/>
      <c r="AG264" s="214"/>
      <c r="AH264" s="214"/>
      <c r="AI264" s="214"/>
      <c r="AJ264" s="214"/>
      <c r="AK264" s="214"/>
      <c r="AL264" s="214"/>
      <c r="AM264" s="214"/>
      <c r="AN264" s="214"/>
      <c r="AO264" s="214"/>
      <c r="AP264" s="215"/>
      <c r="AQ264" s="10"/>
      <c r="AR264" s="10"/>
      <c r="AS264" s="10"/>
      <c r="AT264" s="10"/>
      <c r="AU264" s="10"/>
      <c r="AV264" s="10"/>
      <c r="AW264" s="10"/>
      <c r="AX264" s="10"/>
      <c r="AY264" s="10"/>
      <c r="AZ264" s="10"/>
      <c r="BA264" s="10"/>
      <c r="BB264" s="10"/>
      <c r="BC264" s="10"/>
      <c r="BD264" s="10"/>
    </row>
    <row r="265" spans="1:56" ht="15" customHeight="1" x14ac:dyDescent="0.25">
      <c r="A265" s="1"/>
      <c r="B265" s="213"/>
      <c r="C265" s="214"/>
      <c r="D265" s="214"/>
      <c r="E265" s="214"/>
      <c r="F265" s="214"/>
      <c r="G265" s="214"/>
      <c r="H265" s="214"/>
      <c r="I265" s="214"/>
      <c r="J265" s="214"/>
      <c r="K265" s="214"/>
      <c r="L265" s="214"/>
      <c r="M265" s="214"/>
      <c r="N265" s="214"/>
      <c r="O265" s="214"/>
      <c r="P265" s="214"/>
      <c r="Q265" s="214"/>
      <c r="R265" s="214"/>
      <c r="S265" s="214"/>
      <c r="T265" s="214"/>
      <c r="U265" s="214"/>
      <c r="V265" s="214"/>
      <c r="W265" s="214"/>
      <c r="X265" s="214"/>
      <c r="Y265" s="214"/>
      <c r="Z265" s="214"/>
      <c r="AA265" s="214"/>
      <c r="AB265" s="214"/>
      <c r="AC265" s="214"/>
      <c r="AD265" s="214"/>
      <c r="AE265" s="214"/>
      <c r="AF265" s="214"/>
      <c r="AG265" s="214"/>
      <c r="AH265" s="214"/>
      <c r="AI265" s="214"/>
      <c r="AJ265" s="214"/>
      <c r="AK265" s="214"/>
      <c r="AL265" s="214"/>
      <c r="AM265" s="214"/>
      <c r="AN265" s="214"/>
      <c r="AO265" s="214"/>
      <c r="AP265" s="215"/>
      <c r="AQ265" s="10"/>
      <c r="AR265" s="10"/>
      <c r="AS265" s="10"/>
      <c r="AT265" s="10"/>
      <c r="AU265" s="10"/>
      <c r="AV265" s="10"/>
      <c r="AW265" s="10"/>
      <c r="AX265" s="10"/>
      <c r="AY265" s="10"/>
      <c r="AZ265" s="10"/>
      <c r="BA265" s="10"/>
      <c r="BB265" s="10"/>
      <c r="BC265" s="10"/>
      <c r="BD265" s="10"/>
    </row>
    <row r="266" spans="1:56" ht="15" customHeight="1" x14ac:dyDescent="0.25">
      <c r="A266" s="1"/>
      <c r="B266" s="216"/>
      <c r="C266" s="217"/>
      <c r="D266" s="217"/>
      <c r="E266" s="217"/>
      <c r="F266" s="217"/>
      <c r="G266" s="217"/>
      <c r="H266" s="217"/>
      <c r="I266" s="217"/>
      <c r="J266" s="217"/>
      <c r="K266" s="217"/>
      <c r="L266" s="217"/>
      <c r="M266" s="217"/>
      <c r="N266" s="217"/>
      <c r="O266" s="217"/>
      <c r="P266" s="217"/>
      <c r="Q266" s="217"/>
      <c r="R266" s="217"/>
      <c r="S266" s="217"/>
      <c r="T266" s="217"/>
      <c r="U266" s="217"/>
      <c r="V266" s="217"/>
      <c r="W266" s="217"/>
      <c r="X266" s="217"/>
      <c r="Y266" s="217"/>
      <c r="Z266" s="217"/>
      <c r="AA266" s="217"/>
      <c r="AB266" s="217"/>
      <c r="AC266" s="217"/>
      <c r="AD266" s="217"/>
      <c r="AE266" s="217"/>
      <c r="AF266" s="217"/>
      <c r="AG266" s="217"/>
      <c r="AH266" s="217"/>
      <c r="AI266" s="217"/>
      <c r="AJ266" s="217"/>
      <c r="AK266" s="217"/>
      <c r="AL266" s="217"/>
      <c r="AM266" s="217"/>
      <c r="AN266" s="217"/>
      <c r="AO266" s="217"/>
      <c r="AP266" s="218"/>
      <c r="AQ266" s="10"/>
      <c r="AR266" s="10"/>
      <c r="AS266" s="10"/>
      <c r="AT266" s="10"/>
      <c r="AU266" s="10"/>
      <c r="AV266" s="10"/>
      <c r="AW266" s="10"/>
      <c r="AX266" s="10"/>
      <c r="AY266" s="10"/>
      <c r="AZ266" s="10"/>
      <c r="BA266" s="10"/>
      <c r="BB266" s="10"/>
      <c r="BC266" s="10"/>
      <c r="BD266" s="10"/>
    </row>
    <row r="267" spans="1:56" ht="15" customHeight="1" x14ac:dyDescent="0.25">
      <c r="A267" s="1"/>
      <c r="B267" s="39"/>
      <c r="C267" s="39"/>
      <c r="D267" s="67"/>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10"/>
      <c r="AR267" s="10"/>
      <c r="AS267" s="10"/>
      <c r="AT267" s="10"/>
      <c r="AU267" s="10"/>
      <c r="AV267" s="10"/>
      <c r="AW267" s="10"/>
      <c r="AX267" s="10"/>
      <c r="AY267" s="10"/>
      <c r="AZ267" s="10"/>
      <c r="BA267" s="10"/>
      <c r="BB267" s="10"/>
      <c r="BC267" s="10"/>
      <c r="BD267" s="10"/>
    </row>
    <row r="268" spans="1:56" ht="15" customHeight="1" x14ac:dyDescent="0.25">
      <c r="A268" s="1">
        <v>25</v>
      </c>
      <c r="B268" s="220" t="s">
        <v>115</v>
      </c>
      <c r="C268" s="220"/>
      <c r="D268" s="220"/>
      <c r="E268" s="220"/>
      <c r="F268" s="220"/>
      <c r="G268" s="220"/>
      <c r="H268" s="220"/>
      <c r="I268" s="220"/>
      <c r="J268" s="220"/>
      <c r="K268" s="220"/>
      <c r="L268" s="220"/>
      <c r="M268" s="220"/>
      <c r="N268" s="220"/>
      <c r="O268" s="220"/>
      <c r="P268" s="220"/>
      <c r="Q268" s="220"/>
      <c r="R268" s="220"/>
      <c r="S268" s="220"/>
      <c r="T268" s="220"/>
      <c r="U268" s="220"/>
      <c r="V268" s="220"/>
      <c r="W268" s="220"/>
      <c r="X268" s="220"/>
      <c r="Y268" s="220"/>
      <c r="Z268" s="220"/>
      <c r="AA268" s="220"/>
      <c r="AB268" s="220"/>
      <c r="AC268" s="220"/>
      <c r="AD268" s="220"/>
      <c r="AE268" s="220"/>
      <c r="AF268" s="220"/>
      <c r="AG268" s="220"/>
      <c r="AH268" s="220"/>
      <c r="AI268" s="220"/>
      <c r="AJ268" s="220"/>
      <c r="AK268" s="220"/>
      <c r="AL268" s="220"/>
      <c r="AM268" s="220"/>
      <c r="AN268" s="220"/>
      <c r="AO268" s="220"/>
      <c r="AP268" s="220"/>
      <c r="AQ268" s="10"/>
      <c r="AR268" s="10"/>
      <c r="AS268" s="10"/>
      <c r="AT268" s="10"/>
      <c r="AU268" s="10"/>
      <c r="AV268" s="10"/>
      <c r="AW268" s="10"/>
      <c r="AX268" s="10"/>
      <c r="AY268" s="10"/>
      <c r="AZ268" s="10"/>
      <c r="BA268" s="10"/>
      <c r="BB268" s="10"/>
      <c r="BC268" s="10"/>
      <c r="BD268" s="10"/>
    </row>
    <row r="269" spans="1:56" ht="2.25" customHeight="1" x14ac:dyDescent="0.25">
      <c r="A269" s="1"/>
      <c r="B269" s="10"/>
      <c r="C269" s="10"/>
      <c r="D269" s="15"/>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row>
    <row r="270" spans="1:56" ht="15" customHeight="1" x14ac:dyDescent="0.25">
      <c r="A270" s="1"/>
      <c r="B270" s="139" t="s">
        <v>65</v>
      </c>
      <c r="C270" s="139"/>
      <c r="D270" s="221"/>
      <c r="E270" s="40"/>
      <c r="F270" s="40"/>
      <c r="G270" s="21"/>
      <c r="H270" s="139" t="s">
        <v>66</v>
      </c>
      <c r="I270" s="221"/>
      <c r="J270" s="40"/>
      <c r="K270" s="40"/>
      <c r="L270" s="40"/>
      <c r="M270" s="40"/>
      <c r="N270" s="41"/>
      <c r="O270" s="41"/>
      <c r="P270" s="41"/>
      <c r="Q270" s="41"/>
      <c r="R270" s="41"/>
      <c r="S270" s="41"/>
      <c r="T270" s="41"/>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row>
    <row r="271" spans="1:56" ht="15" customHeight="1" x14ac:dyDescent="0.25">
      <c r="A271" s="1"/>
      <c r="B271" s="10"/>
      <c r="C271" s="10"/>
      <c r="D271" s="15"/>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row>
    <row r="272" spans="1:56" ht="15" customHeight="1" x14ac:dyDescent="0.25">
      <c r="A272" s="1">
        <v>26</v>
      </c>
      <c r="B272" s="158" t="s">
        <v>116</v>
      </c>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c r="AF272" s="158"/>
      <c r="AG272" s="158"/>
      <c r="AH272" s="158"/>
      <c r="AI272" s="158"/>
      <c r="AJ272" s="158"/>
      <c r="AK272" s="158"/>
      <c r="AL272" s="158"/>
      <c r="AM272" s="158"/>
      <c r="AN272" s="158"/>
      <c r="AO272" s="158"/>
      <c r="AP272" s="158"/>
      <c r="AQ272" s="10"/>
      <c r="AR272" s="10"/>
      <c r="AS272" s="10"/>
      <c r="AT272" s="10"/>
      <c r="AU272" s="10"/>
      <c r="AV272" s="10"/>
      <c r="AW272" s="10"/>
      <c r="AX272" s="10"/>
      <c r="AY272" s="10"/>
      <c r="AZ272" s="10"/>
      <c r="BA272" s="10"/>
      <c r="BB272" s="10"/>
      <c r="BC272" s="10"/>
      <c r="BD272" s="10"/>
    </row>
    <row r="273" spans="1:56" ht="2.25" customHeight="1" x14ac:dyDescent="0.25">
      <c r="A273" s="1"/>
      <c r="B273" s="10"/>
      <c r="C273" s="10"/>
      <c r="D273" s="63"/>
      <c r="E273" s="41"/>
      <c r="F273" s="41"/>
      <c r="G273" s="21"/>
      <c r="H273" s="10"/>
      <c r="I273" s="21"/>
      <c r="J273" s="42"/>
      <c r="K273" s="42"/>
      <c r="L273" s="42"/>
      <c r="M273" s="41"/>
      <c r="N273" s="41"/>
      <c r="O273" s="41"/>
      <c r="P273" s="41"/>
      <c r="Q273" s="41"/>
      <c r="R273" s="41"/>
      <c r="S273" s="41"/>
      <c r="T273" s="41"/>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row>
    <row r="274" spans="1:56" ht="15" customHeight="1" x14ac:dyDescent="0.25">
      <c r="A274" s="1"/>
      <c r="B274" s="219" t="s">
        <v>117</v>
      </c>
      <c r="C274" s="159"/>
      <c r="D274" s="159"/>
      <c r="E274" s="159"/>
      <c r="F274" s="159"/>
      <c r="G274" s="159"/>
      <c r="H274" s="159"/>
      <c r="I274" s="159"/>
      <c r="J274" s="159"/>
      <c r="K274" s="159"/>
      <c r="L274" s="159"/>
      <c r="M274" s="159"/>
      <c r="N274" s="159"/>
      <c r="O274" s="159"/>
      <c r="P274" s="159"/>
      <c r="Q274" s="159"/>
      <c r="R274" s="159"/>
      <c r="S274" s="159"/>
      <c r="T274" s="159"/>
      <c r="U274" s="159"/>
      <c r="V274" s="159"/>
      <c r="W274" s="159"/>
      <c r="X274" s="159"/>
      <c r="Y274" s="159"/>
      <c r="Z274" s="159"/>
      <c r="AA274" s="159"/>
      <c r="AB274" s="159"/>
      <c r="AC274" s="159"/>
      <c r="AD274" s="159"/>
      <c r="AE274" s="159"/>
      <c r="AF274" s="159"/>
      <c r="AG274" s="159"/>
      <c r="AH274" s="159"/>
      <c r="AI274" s="159"/>
      <c r="AJ274" s="159"/>
      <c r="AK274" s="159"/>
      <c r="AL274" s="159"/>
      <c r="AM274" s="159"/>
      <c r="AN274" s="159"/>
      <c r="AO274" s="159"/>
      <c r="AP274" s="159"/>
      <c r="AQ274" s="10"/>
      <c r="AR274" s="10"/>
      <c r="AS274" s="10"/>
      <c r="AT274" s="10"/>
      <c r="AU274" s="10"/>
      <c r="AV274" s="10"/>
      <c r="AW274" s="10"/>
      <c r="AX274" s="10"/>
      <c r="AY274" s="10"/>
      <c r="AZ274" s="10"/>
      <c r="BA274" s="10"/>
      <c r="BB274" s="10"/>
      <c r="BC274" s="10"/>
      <c r="BD274" s="10"/>
    </row>
    <row r="275" spans="1:56" ht="2.25" customHeight="1" x14ac:dyDescent="0.25">
      <c r="A275" s="1"/>
      <c r="B275" s="10"/>
      <c r="C275" s="10"/>
      <c r="D275" s="63"/>
      <c r="E275" s="41"/>
      <c r="F275" s="41"/>
      <c r="G275" s="21"/>
      <c r="H275" s="10"/>
      <c r="I275" s="21"/>
      <c r="J275" s="42"/>
      <c r="K275" s="42"/>
      <c r="L275" s="42"/>
      <c r="M275" s="41"/>
      <c r="N275" s="41"/>
      <c r="O275" s="41"/>
      <c r="P275" s="41"/>
      <c r="Q275" s="41"/>
      <c r="R275" s="41"/>
      <c r="S275" s="41"/>
      <c r="T275" s="41"/>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row>
    <row r="276" spans="1:56" ht="15" customHeight="1" x14ac:dyDescent="0.25">
      <c r="A276" s="1"/>
      <c r="B276" s="222"/>
      <c r="C276" s="222"/>
      <c r="D276" s="15"/>
      <c r="E276" s="203" t="s">
        <v>118</v>
      </c>
      <c r="F276" s="203"/>
      <c r="G276" s="203"/>
      <c r="H276" s="203"/>
      <c r="I276" s="203"/>
      <c r="J276" s="42"/>
      <c r="K276" s="42"/>
      <c r="L276" s="42"/>
      <c r="M276" s="41"/>
      <c r="N276" s="41"/>
      <c r="O276" s="41"/>
      <c r="P276" s="41"/>
      <c r="Q276" s="41"/>
      <c r="R276" s="41"/>
      <c r="S276" s="41"/>
      <c r="T276" s="41"/>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row>
    <row r="277" spans="1:56" ht="2.25" customHeight="1" x14ac:dyDescent="0.25">
      <c r="A277" s="1"/>
      <c r="B277" s="10"/>
      <c r="C277" s="10"/>
      <c r="D277" s="15"/>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row>
    <row r="278" spans="1:56" ht="15" customHeight="1" x14ac:dyDescent="0.25">
      <c r="A278" s="118"/>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0"/>
      <c r="AR278" s="10"/>
      <c r="AS278" s="10"/>
      <c r="AT278" s="10"/>
      <c r="AU278" s="10"/>
      <c r="AV278" s="10"/>
      <c r="AW278" s="10"/>
      <c r="AX278" s="10"/>
      <c r="AY278" s="10"/>
      <c r="AZ278" s="10"/>
      <c r="BA278" s="10"/>
      <c r="BB278" s="10"/>
      <c r="BC278" s="10"/>
      <c r="BD278" s="10"/>
    </row>
    <row r="279" spans="1:56" ht="15" customHeight="1" x14ac:dyDescent="0.25">
      <c r="A279" s="1">
        <v>27</v>
      </c>
      <c r="B279" s="113" t="s">
        <v>119</v>
      </c>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7"/>
      <c r="AL279" s="117"/>
      <c r="AM279" s="117"/>
      <c r="AN279" s="117"/>
      <c r="AO279" s="117"/>
      <c r="AP279" s="117"/>
      <c r="AQ279" s="10"/>
      <c r="AR279" s="10"/>
      <c r="AS279" s="10"/>
      <c r="AT279" s="10"/>
      <c r="AU279" s="10"/>
      <c r="AV279" s="10"/>
      <c r="AW279" s="10"/>
      <c r="AX279" s="10"/>
      <c r="AY279" s="10"/>
      <c r="AZ279" s="10"/>
      <c r="BA279" s="10"/>
      <c r="BB279" s="10"/>
      <c r="BC279" s="10"/>
      <c r="BD279" s="10"/>
    </row>
    <row r="280" spans="1:56" ht="2.25" customHeight="1" x14ac:dyDescent="0.25">
      <c r="A280" s="1"/>
      <c r="B280" s="10"/>
      <c r="C280" s="10"/>
      <c r="D280" s="15"/>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row>
    <row r="281" spans="1:56" ht="15" customHeight="1" x14ac:dyDescent="0.25">
      <c r="A281" s="1"/>
      <c r="B281" s="10"/>
      <c r="C281" s="19" t="s">
        <v>120</v>
      </c>
      <c r="D281" s="15"/>
      <c r="E281" s="19"/>
      <c r="F281" s="19"/>
      <c r="G281" s="19"/>
      <c r="H281" s="19"/>
      <c r="I281" s="19"/>
      <c r="J281" s="19"/>
      <c r="K281" s="19"/>
      <c r="L281" s="19"/>
      <c r="M281" s="19"/>
      <c r="N281" s="19"/>
      <c r="O281" s="19"/>
      <c r="P281" s="19"/>
      <c r="Q281" s="19"/>
      <c r="R281" s="19"/>
      <c r="S281" s="19"/>
      <c r="T281" s="19"/>
      <c r="U281" s="19"/>
      <c r="V281" s="19"/>
      <c r="W281" s="223"/>
      <c r="X281" s="224"/>
      <c r="Y281" s="224"/>
      <c r="Z281" s="224"/>
      <c r="AA281" s="224"/>
      <c r="AB281" s="224"/>
      <c r="AC281" s="224"/>
      <c r="AD281" s="224"/>
      <c r="AE281" s="225"/>
      <c r="AF281" s="139" t="s">
        <v>121</v>
      </c>
      <c r="AG281" s="139"/>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row>
    <row r="282" spans="1:56" ht="2.25" customHeight="1" x14ac:dyDescent="0.25">
      <c r="A282" s="1"/>
      <c r="B282" s="10"/>
      <c r="C282" s="10"/>
      <c r="D282" s="15"/>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row>
    <row r="283" spans="1:56" ht="15" customHeight="1" x14ac:dyDescent="0.25">
      <c r="A283" s="1"/>
      <c r="B283" s="111" t="s">
        <v>122</v>
      </c>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c r="AD283" s="111"/>
      <c r="AE283" s="111"/>
      <c r="AF283" s="111"/>
      <c r="AG283" s="111"/>
      <c r="AH283" s="111"/>
      <c r="AI283" s="111"/>
      <c r="AJ283" s="111"/>
      <c r="AK283" s="111"/>
      <c r="AL283" s="111"/>
      <c r="AM283" s="111"/>
      <c r="AN283" s="111"/>
      <c r="AO283" s="111"/>
      <c r="AP283" s="111"/>
      <c r="AQ283" s="10"/>
      <c r="AR283" s="10"/>
      <c r="AS283" s="10"/>
      <c r="AT283" s="10"/>
      <c r="AU283" s="10"/>
      <c r="AV283" s="10"/>
      <c r="AW283" s="10"/>
      <c r="AX283" s="10"/>
      <c r="AY283" s="10"/>
      <c r="AZ283" s="10"/>
      <c r="BA283" s="10"/>
      <c r="BB283" s="10"/>
      <c r="BC283" s="10"/>
      <c r="BD283" s="10"/>
    </row>
    <row r="284" spans="1:56" ht="2.25" customHeight="1" x14ac:dyDescent="0.25">
      <c r="A284" s="1"/>
      <c r="B284" s="10"/>
      <c r="C284" s="10"/>
      <c r="D284" s="15"/>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row>
    <row r="285" spans="1:56" ht="15" customHeight="1" x14ac:dyDescent="0.25">
      <c r="A285" s="1"/>
      <c r="B285" s="10"/>
      <c r="C285" s="139" t="s">
        <v>41</v>
      </c>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39"/>
      <c r="AE285" s="139"/>
      <c r="AF285" s="139"/>
      <c r="AG285" s="139"/>
      <c r="AH285" s="139"/>
      <c r="AI285" s="139"/>
      <c r="AJ285" s="139"/>
      <c r="AK285" s="139"/>
      <c r="AL285" s="139"/>
      <c r="AM285" s="139"/>
      <c r="AN285" s="139"/>
      <c r="AO285" s="139"/>
      <c r="AP285" s="139"/>
      <c r="AQ285" s="10"/>
      <c r="AR285" s="10"/>
      <c r="AS285" s="10"/>
      <c r="AT285" s="10"/>
      <c r="AU285" s="10"/>
      <c r="AV285" s="10"/>
      <c r="AW285" s="10"/>
      <c r="AX285" s="10"/>
      <c r="AY285" s="10"/>
      <c r="AZ285" s="10"/>
      <c r="BA285" s="10"/>
      <c r="BB285" s="10"/>
      <c r="BC285" s="10"/>
      <c r="BD285" s="10"/>
    </row>
    <row r="286" spans="1:56" ht="15" customHeight="1" x14ac:dyDescent="0.25">
      <c r="A286" s="1"/>
      <c r="B286" s="10"/>
      <c r="C286" s="10"/>
      <c r="D286" s="15"/>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row>
    <row r="287" spans="1:56" ht="15" customHeight="1" x14ac:dyDescent="0.25">
      <c r="A287" s="43">
        <v>28</v>
      </c>
      <c r="B287" s="226" t="s">
        <v>123</v>
      </c>
      <c r="C287" s="226"/>
      <c r="D287" s="226"/>
      <c r="E287" s="226"/>
      <c r="F287" s="226"/>
      <c r="G287" s="226"/>
      <c r="H287" s="226"/>
      <c r="I287" s="226"/>
      <c r="J287" s="226"/>
      <c r="K287" s="226"/>
      <c r="L287" s="226"/>
      <c r="M287" s="226"/>
      <c r="N287" s="226"/>
      <c r="O287" s="226"/>
      <c r="P287" s="226"/>
      <c r="Q287" s="226"/>
      <c r="R287" s="226"/>
      <c r="S287" s="226"/>
      <c r="T287" s="226"/>
      <c r="U287" s="226"/>
      <c r="V287" s="226"/>
      <c r="W287" s="226"/>
      <c r="X287" s="226"/>
      <c r="Y287" s="226"/>
      <c r="Z287" s="226"/>
      <c r="AA287" s="226"/>
      <c r="AB287" s="226"/>
      <c r="AC287" s="226"/>
      <c r="AD287" s="226"/>
      <c r="AE287" s="226"/>
      <c r="AF287" s="226"/>
      <c r="AG287" s="226"/>
      <c r="AH287" s="226"/>
      <c r="AI287" s="226"/>
      <c r="AJ287" s="226"/>
      <c r="AK287" s="226"/>
      <c r="AL287" s="226"/>
      <c r="AM287" s="226"/>
      <c r="AN287" s="226"/>
      <c r="AO287" s="226"/>
      <c r="AP287" s="226"/>
      <c r="AQ287" s="10"/>
      <c r="AR287" s="10"/>
      <c r="AS287" s="10"/>
      <c r="AT287" s="10"/>
      <c r="AU287" s="10"/>
      <c r="AV287" s="10"/>
      <c r="AW287" s="10"/>
      <c r="AX287" s="10"/>
      <c r="AY287" s="10"/>
      <c r="AZ287" s="10"/>
      <c r="BA287" s="10"/>
      <c r="BB287" s="10"/>
      <c r="BC287" s="10"/>
      <c r="BD287" s="10"/>
    </row>
    <row r="288" spans="1:56" ht="2.25" customHeight="1" x14ac:dyDescent="0.25">
      <c r="A288" s="43"/>
      <c r="B288" s="226"/>
      <c r="C288" s="226"/>
      <c r="D288" s="226"/>
      <c r="E288" s="226"/>
      <c r="F288" s="226"/>
      <c r="G288" s="226"/>
      <c r="H288" s="226"/>
      <c r="I288" s="226"/>
      <c r="J288" s="226"/>
      <c r="K288" s="226"/>
      <c r="L288" s="226"/>
      <c r="M288" s="226"/>
      <c r="N288" s="226"/>
      <c r="O288" s="226"/>
      <c r="P288" s="226"/>
      <c r="Q288" s="226"/>
      <c r="R288" s="226"/>
      <c r="S288" s="226"/>
      <c r="T288" s="226"/>
      <c r="U288" s="226"/>
      <c r="V288" s="226"/>
      <c r="W288" s="226"/>
      <c r="X288" s="226"/>
      <c r="Y288" s="226"/>
      <c r="Z288" s="226"/>
      <c r="AA288" s="226"/>
      <c r="AB288" s="226"/>
      <c r="AC288" s="226"/>
      <c r="AD288" s="226"/>
      <c r="AE288" s="226"/>
      <c r="AF288" s="226"/>
      <c r="AG288" s="226"/>
      <c r="AH288" s="226"/>
      <c r="AI288" s="226"/>
      <c r="AJ288" s="226"/>
      <c r="AK288" s="226"/>
      <c r="AL288" s="226"/>
      <c r="AM288" s="226"/>
      <c r="AN288" s="226"/>
      <c r="AO288" s="226"/>
      <c r="AP288" s="226"/>
      <c r="AQ288" s="10"/>
      <c r="AR288" s="10"/>
      <c r="AS288" s="10"/>
      <c r="AT288" s="10"/>
      <c r="AU288" s="10"/>
      <c r="AV288" s="10"/>
      <c r="AW288" s="10"/>
      <c r="AX288" s="10"/>
      <c r="AY288" s="10"/>
      <c r="AZ288" s="10"/>
      <c r="BA288" s="10"/>
      <c r="BB288" s="10"/>
      <c r="BC288" s="10"/>
      <c r="BD288" s="10"/>
    </row>
    <row r="289" spans="1:56" ht="15" customHeight="1" x14ac:dyDescent="0.25">
      <c r="A289" s="1"/>
      <c r="B289" s="10"/>
      <c r="C289" s="159" t="s">
        <v>124</v>
      </c>
      <c r="D289" s="159"/>
      <c r="E289" s="159"/>
      <c r="F289" s="159"/>
      <c r="G289" s="159"/>
      <c r="H289" s="159"/>
      <c r="I289" s="159"/>
      <c r="J289" s="159"/>
      <c r="K289" s="159"/>
      <c r="L289" s="159"/>
      <c r="M289" s="159"/>
      <c r="N289" s="159"/>
      <c r="O289" s="159"/>
      <c r="P289" s="159"/>
      <c r="Q289" s="159"/>
      <c r="R289" s="159"/>
      <c r="S289" s="159"/>
      <c r="T289" s="159"/>
      <c r="U289" s="159"/>
      <c r="V289" s="159"/>
      <c r="W289" s="159"/>
      <c r="X289" s="159"/>
      <c r="Y289" s="159"/>
      <c r="Z289" s="159"/>
      <c r="AA289" s="159"/>
      <c r="AB289" s="159"/>
      <c r="AC289" s="159"/>
      <c r="AD289" s="159"/>
      <c r="AE289" s="159"/>
      <c r="AF289" s="159"/>
      <c r="AG289" s="159"/>
      <c r="AH289" s="159"/>
      <c r="AI289" s="159"/>
      <c r="AJ289" s="159"/>
      <c r="AK289" s="159"/>
      <c r="AL289" s="159"/>
      <c r="AM289" s="159"/>
      <c r="AN289" s="159"/>
      <c r="AO289" s="159"/>
      <c r="AP289" s="159"/>
      <c r="AQ289" s="10"/>
      <c r="AR289" s="10"/>
      <c r="AS289" s="10"/>
      <c r="AT289" s="10"/>
      <c r="AU289" s="10"/>
      <c r="AV289" s="10"/>
      <c r="AW289" s="10"/>
      <c r="AX289" s="10"/>
      <c r="AY289" s="10"/>
      <c r="AZ289" s="10"/>
      <c r="BA289" s="10"/>
      <c r="BB289" s="10"/>
      <c r="BC289" s="10"/>
      <c r="BD289" s="10"/>
    </row>
    <row r="290" spans="1:56" ht="2.25" customHeight="1" x14ac:dyDescent="0.25">
      <c r="A290" s="1"/>
      <c r="B290" s="10"/>
      <c r="C290" s="10"/>
      <c r="D290" s="15"/>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row>
    <row r="291" spans="1:56" ht="15" customHeight="1" x14ac:dyDescent="0.25">
      <c r="A291" s="1"/>
      <c r="B291" s="10"/>
      <c r="C291" s="159" t="s">
        <v>125</v>
      </c>
      <c r="D291" s="159"/>
      <c r="E291" s="159"/>
      <c r="F291" s="159"/>
      <c r="G291" s="159"/>
      <c r="H291" s="159"/>
      <c r="I291" s="159"/>
      <c r="J291" s="159"/>
      <c r="K291" s="159"/>
      <c r="L291" s="159"/>
      <c r="M291" s="159"/>
      <c r="N291" s="159"/>
      <c r="O291" s="159"/>
      <c r="P291" s="159"/>
      <c r="Q291" s="159"/>
      <c r="R291" s="159"/>
      <c r="S291" s="159"/>
      <c r="T291" s="159"/>
      <c r="U291" s="159"/>
      <c r="V291" s="159"/>
      <c r="W291" s="159"/>
      <c r="X291" s="159"/>
      <c r="Y291" s="159"/>
      <c r="Z291" s="159"/>
      <c r="AA291" s="159"/>
      <c r="AB291" s="159"/>
      <c r="AC291" s="159"/>
      <c r="AD291" s="159"/>
      <c r="AE291" s="159"/>
      <c r="AF291" s="159"/>
      <c r="AG291" s="159"/>
      <c r="AH291" s="159"/>
      <c r="AI291" s="159"/>
      <c r="AJ291" s="159"/>
      <c r="AK291" s="159"/>
      <c r="AL291" s="159"/>
      <c r="AM291" s="159"/>
      <c r="AN291" s="159"/>
      <c r="AO291" s="159"/>
      <c r="AP291" s="159"/>
      <c r="AQ291" s="10"/>
      <c r="AR291" s="10"/>
      <c r="AS291" s="10"/>
      <c r="AT291" s="10"/>
      <c r="AU291" s="10"/>
      <c r="AV291" s="10"/>
      <c r="AW291" s="10"/>
      <c r="AX291" s="10"/>
      <c r="AY291" s="10"/>
      <c r="AZ291" s="10"/>
      <c r="BA291" s="10"/>
      <c r="BB291" s="10"/>
      <c r="BC291" s="10"/>
      <c r="BD291" s="10"/>
    </row>
    <row r="292" spans="1:56" ht="15" customHeight="1" x14ac:dyDescent="0.25">
      <c r="A292" s="1"/>
      <c r="B292" s="10"/>
      <c r="C292" s="10"/>
      <c r="D292" s="15"/>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row>
    <row r="293" spans="1:56" ht="15" customHeight="1" x14ac:dyDescent="0.25">
      <c r="A293" s="1">
        <v>29</v>
      </c>
      <c r="B293" s="117" t="s">
        <v>126</v>
      </c>
      <c r="C293" s="139"/>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39"/>
      <c r="AE293" s="139"/>
      <c r="AF293" s="139"/>
      <c r="AG293" s="139"/>
      <c r="AH293" s="139"/>
      <c r="AI293" s="139"/>
      <c r="AJ293" s="139"/>
      <c r="AK293" s="139"/>
      <c r="AL293" s="139"/>
      <c r="AM293" s="139"/>
      <c r="AN293" s="139"/>
      <c r="AO293" s="139"/>
      <c r="AP293" s="139"/>
      <c r="AQ293" s="10"/>
      <c r="AR293" s="10"/>
      <c r="AS293" s="10"/>
      <c r="AT293" s="10"/>
      <c r="AU293" s="10"/>
      <c r="AV293" s="10"/>
      <c r="AW293" s="10"/>
      <c r="AX293" s="10"/>
      <c r="AY293" s="10"/>
      <c r="AZ293" s="10"/>
      <c r="BA293" s="10"/>
      <c r="BB293" s="10"/>
      <c r="BC293" s="10"/>
      <c r="BD293" s="10"/>
    </row>
    <row r="294" spans="1:56" ht="2.25" customHeight="1" x14ac:dyDescent="0.25">
      <c r="A294" s="1"/>
      <c r="B294" s="10"/>
      <c r="C294" s="10"/>
      <c r="D294" s="15"/>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row>
    <row r="295" spans="1:56" ht="15" customHeight="1" x14ac:dyDescent="0.25">
      <c r="A295" s="44"/>
      <c r="B295" s="45"/>
      <c r="C295" s="115" t="s">
        <v>127</v>
      </c>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5"/>
      <c r="AL295" s="115"/>
      <c r="AM295" s="115"/>
      <c r="AN295" s="115"/>
      <c r="AO295" s="115"/>
      <c r="AP295" s="115"/>
      <c r="AQ295" s="10"/>
      <c r="AR295" s="10"/>
      <c r="AS295" s="10"/>
      <c r="AT295" s="10"/>
      <c r="AU295" s="10"/>
      <c r="AV295" s="10"/>
      <c r="AW295" s="10"/>
      <c r="AX295" s="10"/>
      <c r="AY295" s="10"/>
      <c r="AZ295" s="10"/>
      <c r="BA295" s="10"/>
      <c r="BB295" s="10"/>
      <c r="BC295" s="10"/>
      <c r="BD295" s="10"/>
    </row>
    <row r="296" spans="1:56" ht="2.25" customHeight="1" x14ac:dyDescent="0.25">
      <c r="A296" s="44"/>
      <c r="B296" s="45"/>
      <c r="C296" s="45"/>
      <c r="D296" s="47"/>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10"/>
      <c r="AR296" s="10"/>
      <c r="AS296" s="10"/>
      <c r="AT296" s="10"/>
      <c r="AU296" s="10"/>
      <c r="AV296" s="10"/>
      <c r="AW296" s="10"/>
      <c r="AX296" s="10"/>
      <c r="AY296" s="10"/>
      <c r="AZ296" s="10"/>
      <c r="BA296" s="10"/>
      <c r="BB296" s="10"/>
      <c r="BC296" s="10"/>
      <c r="BD296" s="10"/>
    </row>
    <row r="297" spans="1:56" ht="15" customHeight="1" x14ac:dyDescent="0.25">
      <c r="A297" s="44"/>
      <c r="B297" s="45"/>
      <c r="C297" s="115" t="s">
        <v>128</v>
      </c>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5"/>
      <c r="AL297" s="115"/>
      <c r="AM297" s="115"/>
      <c r="AN297" s="115"/>
      <c r="AO297" s="115"/>
      <c r="AP297" s="115"/>
      <c r="AQ297" s="10"/>
      <c r="AR297" s="10"/>
      <c r="AS297" s="10"/>
      <c r="AT297" s="10"/>
      <c r="AU297" s="10"/>
      <c r="AV297" s="10"/>
      <c r="AW297" s="10"/>
      <c r="AX297" s="10"/>
      <c r="AY297" s="10"/>
      <c r="AZ297" s="10"/>
      <c r="BA297" s="10"/>
      <c r="BB297" s="10"/>
      <c r="BC297" s="10"/>
      <c r="BD297" s="10"/>
    </row>
    <row r="298" spans="1:56" ht="2.25" customHeight="1" x14ac:dyDescent="0.25">
      <c r="A298" s="44"/>
      <c r="B298" s="45"/>
      <c r="C298" s="45"/>
      <c r="D298" s="47"/>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10"/>
      <c r="AR298" s="10"/>
      <c r="AS298" s="10"/>
      <c r="AT298" s="10"/>
      <c r="AU298" s="10"/>
      <c r="AV298" s="10"/>
      <c r="AW298" s="10"/>
      <c r="AX298" s="10"/>
      <c r="AY298" s="10"/>
      <c r="AZ298" s="10"/>
      <c r="BA298" s="10"/>
      <c r="BB298" s="10"/>
      <c r="BC298" s="10"/>
      <c r="BD298" s="10"/>
    </row>
    <row r="299" spans="1:56" ht="15" customHeight="1" x14ac:dyDescent="0.25">
      <c r="A299" s="44"/>
      <c r="B299" s="45"/>
      <c r="C299" s="115" t="s">
        <v>129</v>
      </c>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c r="AG299" s="115"/>
      <c r="AH299" s="115"/>
      <c r="AI299" s="115"/>
      <c r="AJ299" s="115"/>
      <c r="AK299" s="115"/>
      <c r="AL299" s="115"/>
      <c r="AM299" s="115"/>
      <c r="AN299" s="115"/>
      <c r="AO299" s="115"/>
      <c r="AP299" s="115"/>
      <c r="AQ299" s="10"/>
      <c r="AR299" s="10"/>
      <c r="AS299" s="10"/>
      <c r="AT299" s="10"/>
      <c r="AU299" s="10"/>
      <c r="AV299" s="10"/>
      <c r="AW299" s="10"/>
      <c r="AX299" s="10"/>
      <c r="AY299" s="10"/>
      <c r="AZ299" s="10"/>
      <c r="BA299" s="10"/>
      <c r="BB299" s="10"/>
      <c r="BC299" s="10"/>
      <c r="BD299" s="10"/>
    </row>
    <row r="300" spans="1:56" ht="2.25" customHeight="1" x14ac:dyDescent="0.25">
      <c r="A300" s="44"/>
      <c r="B300" s="45"/>
      <c r="C300" s="45"/>
      <c r="D300" s="47"/>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10"/>
      <c r="AR300" s="10"/>
      <c r="AS300" s="10"/>
      <c r="AT300" s="10"/>
      <c r="AU300" s="10"/>
      <c r="AV300" s="10"/>
      <c r="AW300" s="10"/>
      <c r="AX300" s="10"/>
      <c r="AY300" s="10"/>
      <c r="AZ300" s="10"/>
      <c r="BA300" s="10"/>
      <c r="BB300" s="10"/>
      <c r="BC300" s="10"/>
      <c r="BD300" s="10"/>
    </row>
    <row r="301" spans="1:56" ht="15" customHeight="1" x14ac:dyDescent="0.25">
      <c r="A301" s="8"/>
      <c r="B301" s="10"/>
      <c r="C301" s="159" t="s">
        <v>130</v>
      </c>
      <c r="D301" s="159"/>
      <c r="E301" s="159"/>
      <c r="F301" s="159"/>
      <c r="G301" s="159"/>
      <c r="H301" s="159"/>
      <c r="I301" s="159"/>
      <c r="J301" s="159"/>
      <c r="K301" s="159"/>
      <c r="L301" s="159"/>
      <c r="M301" s="159"/>
      <c r="N301" s="159"/>
      <c r="O301" s="159"/>
      <c r="P301" s="159"/>
      <c r="Q301" s="159"/>
      <c r="R301" s="159"/>
      <c r="S301" s="159"/>
      <c r="T301" s="159"/>
      <c r="U301" s="159"/>
      <c r="V301" s="159"/>
      <c r="W301" s="159"/>
      <c r="X301" s="159"/>
      <c r="Y301" s="159"/>
      <c r="Z301" s="159"/>
      <c r="AA301" s="159"/>
      <c r="AB301" s="159"/>
      <c r="AC301" s="159"/>
      <c r="AD301" s="159"/>
      <c r="AE301" s="159"/>
      <c r="AF301" s="159"/>
      <c r="AG301" s="159"/>
      <c r="AH301" s="159"/>
      <c r="AI301" s="159"/>
      <c r="AJ301" s="159"/>
      <c r="AK301" s="159"/>
      <c r="AL301" s="159"/>
      <c r="AM301" s="159"/>
      <c r="AN301" s="159"/>
      <c r="AO301" s="159"/>
      <c r="AP301" s="159"/>
      <c r="AQ301" s="10"/>
      <c r="AR301" s="10"/>
      <c r="AS301" s="10"/>
      <c r="AT301" s="10"/>
      <c r="AU301" s="10"/>
      <c r="AV301" s="10"/>
      <c r="AW301" s="10"/>
      <c r="AX301" s="10"/>
      <c r="AY301" s="10"/>
      <c r="AZ301" s="10"/>
      <c r="BA301" s="10"/>
      <c r="BB301" s="10"/>
      <c r="BC301" s="10"/>
      <c r="BD301" s="10"/>
    </row>
    <row r="302" spans="1:56" ht="2.25" customHeight="1" x14ac:dyDescent="0.25">
      <c r="A302" s="44"/>
      <c r="B302" s="45"/>
      <c r="C302" s="45"/>
      <c r="D302" s="47"/>
      <c r="E302" s="45"/>
      <c r="F302" s="45"/>
      <c r="G302" s="45"/>
      <c r="H302" s="45"/>
      <c r="I302" s="45"/>
      <c r="J302" s="45"/>
      <c r="K302" s="45"/>
      <c r="L302" s="45"/>
      <c r="M302" s="45"/>
      <c r="N302" s="45"/>
      <c r="O302" s="45"/>
      <c r="P302" s="45"/>
      <c r="Q302" s="45"/>
      <c r="R302" s="45"/>
      <c r="S302" s="45"/>
      <c r="T302" s="45"/>
      <c r="U302" s="45"/>
      <c r="V302" s="45"/>
      <c r="W302" s="45"/>
      <c r="X302" s="45"/>
      <c r="Y302" s="45"/>
      <c r="Z302" s="45"/>
      <c r="AA302" s="46"/>
      <c r="AB302" s="45"/>
      <c r="AC302" s="45"/>
      <c r="AD302" s="45"/>
      <c r="AE302" s="45"/>
      <c r="AF302" s="45"/>
      <c r="AG302" s="45"/>
      <c r="AH302" s="45"/>
      <c r="AI302" s="45"/>
      <c r="AJ302" s="45"/>
      <c r="AK302" s="45"/>
      <c r="AL302" s="45"/>
      <c r="AM302" s="45"/>
      <c r="AN302" s="45"/>
      <c r="AO302" s="45"/>
      <c r="AP302" s="45"/>
      <c r="AQ302" s="10"/>
      <c r="AR302" s="10"/>
      <c r="AS302" s="10"/>
      <c r="AT302" s="10"/>
      <c r="AU302" s="10"/>
      <c r="AV302" s="10"/>
      <c r="AW302" s="10"/>
      <c r="AX302" s="10"/>
      <c r="AY302" s="10"/>
      <c r="AZ302" s="10"/>
      <c r="BA302" s="10"/>
      <c r="BB302" s="10"/>
      <c r="BC302" s="10"/>
      <c r="BD302" s="10"/>
    </row>
    <row r="303" spans="1:56" ht="15" customHeight="1" x14ac:dyDescent="0.25">
      <c r="A303" s="44"/>
      <c r="B303" s="45"/>
      <c r="C303" s="45" t="s">
        <v>131</v>
      </c>
      <c r="D303" s="47"/>
      <c r="E303" s="45"/>
      <c r="F303" s="47"/>
      <c r="G303" s="48"/>
      <c r="H303" s="48"/>
      <c r="I303" s="48"/>
      <c r="J303" s="228"/>
      <c r="K303" s="229"/>
      <c r="L303" s="229"/>
      <c r="M303" s="229"/>
      <c r="N303" s="229"/>
      <c r="O303" s="229"/>
      <c r="P303" s="229"/>
      <c r="Q303" s="229"/>
      <c r="R303" s="229"/>
      <c r="S303" s="229"/>
      <c r="T303" s="229"/>
      <c r="U303" s="229"/>
      <c r="V303" s="229"/>
      <c r="W303" s="229"/>
      <c r="X303" s="229"/>
      <c r="Y303" s="229"/>
      <c r="Z303" s="229"/>
      <c r="AA303" s="229"/>
      <c r="AB303" s="229"/>
      <c r="AC303" s="229"/>
      <c r="AD303" s="229"/>
      <c r="AE303" s="229"/>
      <c r="AF303" s="229"/>
      <c r="AG303" s="229"/>
      <c r="AH303" s="229"/>
      <c r="AI303" s="229"/>
      <c r="AJ303" s="229"/>
      <c r="AK303" s="229"/>
      <c r="AL303" s="229"/>
      <c r="AM303" s="229"/>
      <c r="AN303" s="229"/>
      <c r="AO303" s="229"/>
      <c r="AP303" s="230"/>
      <c r="AQ303" s="10"/>
      <c r="AR303" s="10"/>
      <c r="AS303" s="10"/>
      <c r="AT303" s="10"/>
      <c r="AU303" s="10"/>
      <c r="AV303" s="10"/>
      <c r="AW303" s="10"/>
      <c r="AX303" s="10"/>
      <c r="AY303" s="10"/>
      <c r="AZ303" s="10"/>
      <c r="BA303" s="10"/>
      <c r="BB303" s="10"/>
      <c r="BC303" s="10"/>
      <c r="BD303" s="10"/>
    </row>
    <row r="304" spans="1:56" ht="15" customHeight="1" x14ac:dyDescent="0.25">
      <c r="A304" s="44"/>
      <c r="B304" s="45"/>
      <c r="C304" s="45"/>
      <c r="D304" s="47"/>
      <c r="E304" s="45"/>
      <c r="F304" s="47"/>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10"/>
      <c r="AR304" s="10"/>
      <c r="AS304" s="10"/>
      <c r="AT304" s="10"/>
      <c r="AU304" s="10"/>
      <c r="AV304" s="10"/>
      <c r="AW304" s="10"/>
      <c r="AX304" s="10"/>
      <c r="AY304" s="10"/>
      <c r="AZ304" s="10"/>
      <c r="BA304" s="10"/>
      <c r="BB304" s="10"/>
      <c r="BC304" s="10"/>
      <c r="BD304" s="10"/>
    </row>
    <row r="305" spans="1:56" ht="15" customHeight="1" x14ac:dyDescent="0.25">
      <c r="A305" s="43">
        <v>30</v>
      </c>
      <c r="B305" s="226" t="s">
        <v>132</v>
      </c>
      <c r="C305" s="226"/>
      <c r="D305" s="226"/>
      <c r="E305" s="226"/>
      <c r="F305" s="226"/>
      <c r="G305" s="226"/>
      <c r="H305" s="226"/>
      <c r="I305" s="226"/>
      <c r="J305" s="226"/>
      <c r="K305" s="226"/>
      <c r="L305" s="226"/>
      <c r="M305" s="226"/>
      <c r="N305" s="226"/>
      <c r="O305" s="226"/>
      <c r="P305" s="226"/>
      <c r="Q305" s="226"/>
      <c r="R305" s="226"/>
      <c r="S305" s="226"/>
      <c r="T305" s="226"/>
      <c r="U305" s="226"/>
      <c r="V305" s="226"/>
      <c r="W305" s="226"/>
      <c r="X305" s="226"/>
      <c r="Y305" s="226"/>
      <c r="Z305" s="226"/>
      <c r="AA305" s="226"/>
      <c r="AB305" s="226"/>
      <c r="AC305" s="226"/>
      <c r="AD305" s="226"/>
      <c r="AE305" s="226"/>
      <c r="AF305" s="226"/>
      <c r="AG305" s="226"/>
      <c r="AH305" s="226"/>
      <c r="AI305" s="226"/>
      <c r="AJ305" s="226"/>
      <c r="AK305" s="226"/>
      <c r="AL305" s="226"/>
      <c r="AM305" s="226"/>
      <c r="AN305" s="226"/>
      <c r="AO305" s="226"/>
      <c r="AP305" s="226"/>
      <c r="AQ305" s="10"/>
      <c r="AR305" s="10"/>
      <c r="AS305" s="10"/>
      <c r="AT305" s="10"/>
      <c r="AU305" s="10"/>
      <c r="AV305" s="10"/>
      <c r="AW305" s="10"/>
      <c r="AX305" s="10"/>
      <c r="AY305" s="10"/>
      <c r="AZ305" s="10"/>
      <c r="BA305" s="10"/>
      <c r="BB305" s="10"/>
      <c r="BC305" s="10"/>
      <c r="BD305" s="10"/>
    </row>
    <row r="306" spans="1:56" ht="15" customHeight="1" x14ac:dyDescent="0.25">
      <c r="A306" s="43"/>
      <c r="B306" s="226"/>
      <c r="C306" s="226"/>
      <c r="D306" s="226"/>
      <c r="E306" s="226"/>
      <c r="F306" s="226"/>
      <c r="G306" s="226"/>
      <c r="H306" s="226"/>
      <c r="I306" s="226"/>
      <c r="J306" s="226"/>
      <c r="K306" s="226"/>
      <c r="L306" s="226"/>
      <c r="M306" s="226"/>
      <c r="N306" s="226"/>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26"/>
      <c r="AN306" s="226"/>
      <c r="AO306" s="226"/>
      <c r="AP306" s="226"/>
      <c r="AQ306" s="10"/>
      <c r="AR306" s="10"/>
      <c r="AS306" s="10"/>
      <c r="AT306" s="10"/>
      <c r="AU306" s="10"/>
      <c r="AV306" s="10"/>
      <c r="AW306" s="10"/>
      <c r="AX306" s="10"/>
      <c r="AY306" s="10"/>
      <c r="AZ306" s="10"/>
      <c r="BA306" s="10"/>
      <c r="BB306" s="10"/>
      <c r="BC306" s="10"/>
      <c r="BD306" s="10"/>
    </row>
    <row r="307" spans="1:56" ht="2.25" customHeight="1" x14ac:dyDescent="0.25">
      <c r="A307" s="43"/>
      <c r="B307" s="13"/>
      <c r="C307" s="13"/>
      <c r="D307" s="68"/>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0"/>
      <c r="AR307" s="10"/>
      <c r="AS307" s="10"/>
      <c r="AT307" s="10"/>
      <c r="AU307" s="10"/>
      <c r="AV307" s="10"/>
      <c r="AW307" s="10"/>
      <c r="AX307" s="10"/>
      <c r="AY307" s="10"/>
      <c r="AZ307" s="10"/>
      <c r="BA307" s="10"/>
      <c r="BB307" s="10"/>
      <c r="BC307" s="10"/>
      <c r="BD307" s="10"/>
    </row>
    <row r="308" spans="1:56" ht="15" customHeight="1" x14ac:dyDescent="0.25">
      <c r="A308" s="1"/>
      <c r="B308" s="10"/>
      <c r="C308" s="159" t="s">
        <v>133</v>
      </c>
      <c r="D308" s="159"/>
      <c r="E308" s="159"/>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0"/>
      <c r="AR308" s="10"/>
      <c r="AS308" s="10"/>
      <c r="AT308" s="10"/>
      <c r="AU308" s="10"/>
      <c r="AV308" s="10"/>
      <c r="AW308" s="10"/>
      <c r="AX308" s="10"/>
      <c r="AY308" s="10"/>
      <c r="AZ308" s="10"/>
      <c r="BA308" s="10"/>
      <c r="BB308" s="10"/>
      <c r="BC308" s="10"/>
      <c r="BD308" s="10"/>
    </row>
    <row r="309" spans="1:56" ht="2.25" customHeight="1" x14ac:dyDescent="0.25">
      <c r="A309" s="43"/>
      <c r="B309" s="13"/>
      <c r="C309" s="13"/>
      <c r="D309" s="68"/>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0"/>
      <c r="AR309" s="10"/>
      <c r="AS309" s="10"/>
      <c r="AT309" s="10"/>
      <c r="AU309" s="10"/>
      <c r="AV309" s="10"/>
      <c r="AW309" s="10"/>
      <c r="AX309" s="10"/>
      <c r="AY309" s="10"/>
      <c r="AZ309" s="10"/>
      <c r="BA309" s="10"/>
      <c r="BB309" s="10"/>
      <c r="BC309" s="10"/>
      <c r="BD309" s="10"/>
    </row>
    <row r="310" spans="1:56" ht="15" customHeight="1" x14ac:dyDescent="0.25">
      <c r="A310" s="1"/>
      <c r="B310" s="10"/>
      <c r="C310" s="159" t="s">
        <v>134</v>
      </c>
      <c r="D310" s="159"/>
      <c r="E310" s="159"/>
      <c r="F310" s="159"/>
      <c r="G310" s="159"/>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0"/>
      <c r="AR310" s="10"/>
      <c r="AS310" s="10"/>
      <c r="AT310" s="10"/>
      <c r="AU310" s="10"/>
      <c r="AV310" s="10"/>
      <c r="AW310" s="10"/>
      <c r="AX310" s="10"/>
      <c r="AY310" s="10"/>
      <c r="AZ310" s="10"/>
      <c r="BA310" s="10"/>
      <c r="BB310" s="10"/>
      <c r="BC310" s="10"/>
      <c r="BD310" s="10"/>
    </row>
    <row r="311" spans="1:56" ht="15" customHeight="1" x14ac:dyDescent="0.25">
      <c r="A311" s="43"/>
      <c r="B311" s="13"/>
      <c r="C311" s="13"/>
      <c r="D311" s="68"/>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0"/>
      <c r="AR311" s="10"/>
      <c r="AS311" s="10"/>
      <c r="AT311" s="10"/>
      <c r="AU311" s="10"/>
      <c r="AV311" s="10"/>
      <c r="AW311" s="10"/>
      <c r="AX311" s="10"/>
      <c r="AY311" s="10"/>
      <c r="AZ311" s="10"/>
      <c r="BA311" s="10"/>
      <c r="BB311" s="10"/>
      <c r="BC311" s="10"/>
      <c r="BD311" s="10"/>
    </row>
    <row r="312" spans="1:56" ht="15" customHeight="1" x14ac:dyDescent="0.25">
      <c r="A312" s="1">
        <v>31</v>
      </c>
      <c r="B312" s="117" t="s">
        <v>135</v>
      </c>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c r="AJ312" s="117"/>
      <c r="AK312" s="117"/>
      <c r="AL312" s="117"/>
      <c r="AM312" s="117"/>
      <c r="AN312" s="117"/>
      <c r="AO312" s="117"/>
      <c r="AP312" s="117"/>
      <c r="AQ312" s="10"/>
      <c r="AR312" s="10"/>
      <c r="AS312" s="10"/>
      <c r="AT312" s="10"/>
      <c r="AU312" s="10"/>
      <c r="AV312" s="10"/>
      <c r="AW312" s="10"/>
      <c r="AX312" s="10"/>
      <c r="AY312" s="10"/>
      <c r="AZ312" s="10"/>
      <c r="BA312" s="10"/>
      <c r="BB312" s="10"/>
      <c r="BC312" s="10"/>
      <c r="BD312" s="10"/>
    </row>
    <row r="313" spans="1:56" ht="2.25" customHeight="1" x14ac:dyDescent="0.25">
      <c r="A313" s="1"/>
      <c r="B313" s="10"/>
      <c r="C313" s="10"/>
      <c r="D313" s="15"/>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10"/>
      <c r="BC313" s="10"/>
      <c r="BD313" s="10"/>
    </row>
    <row r="314" spans="1:56" ht="15" customHeight="1" x14ac:dyDescent="0.25">
      <c r="A314" s="1"/>
      <c r="B314" s="189"/>
      <c r="C314" s="190"/>
      <c r="D314" s="190"/>
      <c r="E314" s="191"/>
      <c r="F314" s="10"/>
      <c r="G314" s="10" t="s">
        <v>136</v>
      </c>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c r="BC314" s="10"/>
      <c r="BD314" s="10"/>
    </row>
    <row r="315" spans="1:56" ht="15" customHeight="1" x14ac:dyDescent="0.25">
      <c r="A315" s="1"/>
      <c r="B315" s="24"/>
      <c r="C315" s="24"/>
      <c r="D315" s="69"/>
      <c r="E315" s="24"/>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c r="AR315" s="10"/>
      <c r="AS315" s="10"/>
      <c r="AT315" s="10"/>
      <c r="AU315" s="10"/>
      <c r="AV315" s="10"/>
      <c r="AW315" s="10"/>
      <c r="AX315" s="10"/>
      <c r="AY315" s="10"/>
      <c r="AZ315" s="10"/>
      <c r="BA315" s="10"/>
      <c r="BB315" s="10"/>
      <c r="BC315" s="10"/>
      <c r="BD315" s="10"/>
    </row>
    <row r="316" spans="1:56" ht="15" customHeight="1" x14ac:dyDescent="0.25">
      <c r="A316" s="1">
        <v>32</v>
      </c>
      <c r="B316" s="201" t="s">
        <v>137</v>
      </c>
      <c r="C316" s="201"/>
      <c r="D316" s="201"/>
      <c r="E316" s="201"/>
      <c r="F316" s="201"/>
      <c r="G316" s="201"/>
      <c r="H316" s="201"/>
      <c r="I316" s="201"/>
      <c r="J316" s="201"/>
      <c r="K316" s="201"/>
      <c r="L316" s="201"/>
      <c r="M316" s="201"/>
      <c r="N316" s="201"/>
      <c r="O316" s="201"/>
      <c r="P316" s="201"/>
      <c r="Q316" s="201"/>
      <c r="R316" s="201"/>
      <c r="S316" s="201"/>
      <c r="T316" s="201"/>
      <c r="U316" s="201"/>
      <c r="V316" s="201"/>
      <c r="W316" s="201"/>
      <c r="X316" s="201"/>
      <c r="Y316" s="201"/>
      <c r="Z316" s="201"/>
      <c r="AA316" s="201"/>
      <c r="AB316" s="201"/>
      <c r="AC316" s="201"/>
      <c r="AD316" s="201"/>
      <c r="AE316" s="201"/>
      <c r="AF316" s="201"/>
      <c r="AG316" s="201"/>
      <c r="AH316" s="201"/>
      <c r="AI316" s="201"/>
      <c r="AJ316" s="201"/>
      <c r="AK316" s="201"/>
      <c r="AL316" s="201"/>
      <c r="AM316" s="201"/>
      <c r="AN316" s="201"/>
      <c r="AO316" s="201"/>
      <c r="AP316" s="201"/>
      <c r="AQ316" s="21"/>
      <c r="AR316" s="21"/>
      <c r="AS316" s="21"/>
      <c r="AT316" s="21"/>
      <c r="AU316" s="10"/>
      <c r="AV316" s="10"/>
      <c r="AW316" s="10"/>
      <c r="AX316" s="10"/>
      <c r="AY316" s="10"/>
      <c r="AZ316" s="10"/>
      <c r="BA316" s="10"/>
      <c r="BB316" s="10"/>
      <c r="BC316" s="10"/>
      <c r="BD316" s="10"/>
    </row>
    <row r="317" spans="1:56" ht="30" customHeight="1" x14ac:dyDescent="0.25">
      <c r="A317" s="1"/>
      <c r="B317" s="202" t="s">
        <v>138</v>
      </c>
      <c r="C317" s="203"/>
      <c r="D317" s="203"/>
      <c r="E317" s="203"/>
      <c r="F317" s="203"/>
      <c r="G317" s="203"/>
      <c r="H317" s="203"/>
      <c r="I317" s="203"/>
      <c r="J317" s="203"/>
      <c r="K317" s="203"/>
      <c r="L317" s="203"/>
      <c r="M317" s="203"/>
      <c r="N317" s="203"/>
      <c r="O317" s="203"/>
      <c r="P317" s="203"/>
      <c r="Q317" s="203"/>
      <c r="R317" s="203"/>
      <c r="S317" s="203"/>
      <c r="T317" s="203"/>
      <c r="U317" s="203"/>
      <c r="V317" s="203"/>
      <c r="W317" s="203"/>
      <c r="X317" s="203"/>
      <c r="Y317" s="203"/>
      <c r="Z317" s="203"/>
      <c r="AA317" s="203"/>
      <c r="AB317" s="203"/>
      <c r="AC317" s="203"/>
      <c r="AD317" s="203"/>
      <c r="AE317" s="203"/>
      <c r="AF317" s="203"/>
      <c r="AG317" s="203"/>
      <c r="AH317" s="203"/>
      <c r="AI317" s="203"/>
      <c r="AJ317" s="203"/>
      <c r="AK317" s="203"/>
      <c r="AL317" s="203"/>
      <c r="AM317" s="203"/>
      <c r="AN317" s="203"/>
      <c r="AO317" s="203"/>
      <c r="AP317" s="203"/>
      <c r="AQ317" s="21"/>
      <c r="AR317" s="21"/>
      <c r="AS317" s="21"/>
      <c r="AT317" s="21"/>
      <c r="AU317" s="10"/>
      <c r="AV317" s="10"/>
      <c r="AW317" s="10"/>
      <c r="AX317" s="10"/>
      <c r="AY317" s="10"/>
      <c r="AZ317" s="10"/>
      <c r="BA317" s="10"/>
      <c r="BB317" s="10"/>
      <c r="BC317" s="10"/>
      <c r="BD317" s="10"/>
    </row>
    <row r="318" spans="1:56" ht="2.25" customHeight="1" x14ac:dyDescent="0.25">
      <c r="A318" s="1"/>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c r="AM318" s="42"/>
      <c r="AN318" s="42"/>
      <c r="AO318" s="42"/>
      <c r="AP318" s="42"/>
      <c r="AQ318" s="21"/>
      <c r="AR318" s="21"/>
      <c r="AS318" s="21"/>
      <c r="AT318" s="21"/>
      <c r="AU318" s="10"/>
      <c r="AV318" s="10"/>
      <c r="AW318" s="10"/>
      <c r="AX318" s="10"/>
      <c r="AY318" s="10"/>
      <c r="AZ318" s="10"/>
      <c r="BA318" s="10"/>
      <c r="BB318" s="10"/>
      <c r="BC318" s="10"/>
      <c r="BD318" s="10"/>
    </row>
    <row r="319" spans="1:56" ht="15" customHeight="1" x14ac:dyDescent="0.25">
      <c r="A319" s="1"/>
      <c r="B319" s="227"/>
      <c r="C319" s="227"/>
      <c r="D319" s="227"/>
      <c r="E319" s="227"/>
      <c r="F319" s="42"/>
      <c r="G319" s="41" t="s">
        <v>139</v>
      </c>
      <c r="H319" s="41"/>
      <c r="I319" s="41"/>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c r="AM319" s="42"/>
      <c r="AN319" s="42"/>
      <c r="AO319" s="42"/>
      <c r="AP319" s="42"/>
      <c r="AQ319" s="21"/>
      <c r="AR319" s="21"/>
      <c r="AS319" s="21"/>
      <c r="AT319" s="21"/>
      <c r="AU319" s="10"/>
      <c r="AV319" s="10"/>
      <c r="AW319" s="10"/>
      <c r="AX319" s="10"/>
      <c r="AY319" s="10"/>
      <c r="AZ319" s="10"/>
      <c r="BA319" s="10"/>
      <c r="BB319" s="10"/>
      <c r="BC319" s="10"/>
      <c r="BD319" s="10"/>
    </row>
    <row r="320" spans="1:56" ht="15" customHeight="1" x14ac:dyDescent="0.25">
      <c r="A320" s="1"/>
      <c r="B320" s="42"/>
      <c r="C320" s="42"/>
      <c r="D320" s="42"/>
      <c r="E320" s="42"/>
      <c r="F320" s="42"/>
      <c r="G320" s="41"/>
      <c r="H320" s="41"/>
      <c r="I320" s="41"/>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c r="AM320" s="42"/>
      <c r="AN320" s="42"/>
      <c r="AO320" s="42"/>
      <c r="AP320" s="42"/>
      <c r="AQ320" s="21"/>
      <c r="AR320" s="21"/>
      <c r="AS320" s="21"/>
      <c r="AT320" s="21"/>
      <c r="AU320" s="10"/>
      <c r="AV320" s="10"/>
      <c r="AW320" s="10"/>
      <c r="AX320" s="10"/>
      <c r="AY320" s="10"/>
      <c r="AZ320" s="10"/>
      <c r="BA320" s="10"/>
      <c r="BB320" s="10"/>
      <c r="BC320" s="10"/>
      <c r="BD320" s="10"/>
    </row>
    <row r="321" spans="1:56" ht="15" customHeight="1" x14ac:dyDescent="0.25">
      <c r="A321" s="1"/>
      <c r="B321" s="106" t="s">
        <v>140</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6"/>
      <c r="AL321" s="106"/>
      <c r="AM321" s="106"/>
      <c r="AN321" s="106"/>
      <c r="AO321" s="106"/>
      <c r="AP321" s="107"/>
      <c r="AQ321" s="10"/>
      <c r="AR321" s="10"/>
      <c r="AS321" s="10"/>
      <c r="AT321" s="10"/>
      <c r="AU321" s="10"/>
      <c r="AV321" s="10"/>
      <c r="AW321" s="10"/>
      <c r="AX321" s="10"/>
      <c r="AY321" s="10"/>
      <c r="AZ321" s="10"/>
      <c r="BA321" s="10"/>
      <c r="BB321" s="10"/>
      <c r="BC321" s="10"/>
      <c r="BD321" s="10"/>
    </row>
    <row r="322" spans="1:56" ht="15" customHeight="1" x14ac:dyDescent="0.25">
      <c r="A322" s="1"/>
      <c r="B322" s="49"/>
      <c r="C322" s="49"/>
      <c r="D322" s="70"/>
      <c r="E322" s="49"/>
      <c r="F322" s="49"/>
      <c r="G322" s="49"/>
      <c r="H322" s="49"/>
      <c r="I322" s="49"/>
      <c r="J322" s="49"/>
      <c r="K322" s="49"/>
      <c r="L322" s="49"/>
      <c r="M322" s="49"/>
      <c r="N322" s="49"/>
      <c r="O322" s="49"/>
      <c r="P322" s="49"/>
      <c r="Q322" s="49"/>
      <c r="R322" s="49"/>
      <c r="S322" s="49"/>
      <c r="T322" s="49"/>
      <c r="U322" s="49"/>
      <c r="V322" s="49"/>
      <c r="W322" s="49"/>
      <c r="X322" s="49"/>
      <c r="Y322" s="49"/>
      <c r="Z322" s="49"/>
      <c r="AA322" s="49"/>
      <c r="AB322" s="49"/>
      <c r="AC322" s="49"/>
      <c r="AD322" s="49"/>
      <c r="AE322" s="49"/>
      <c r="AF322" s="49"/>
      <c r="AG322" s="49"/>
      <c r="AH322" s="49"/>
      <c r="AI322" s="49"/>
      <c r="AJ322" s="49"/>
      <c r="AK322" s="49"/>
      <c r="AL322" s="49"/>
      <c r="AM322" s="49"/>
      <c r="AN322" s="49"/>
      <c r="AO322" s="49"/>
      <c r="AP322" s="20"/>
      <c r="AQ322" s="10"/>
      <c r="AR322" s="10"/>
      <c r="AS322" s="10"/>
      <c r="AT322" s="10"/>
      <c r="AU322" s="10"/>
      <c r="AV322" s="10"/>
      <c r="AW322" s="10"/>
      <c r="AX322" s="10"/>
      <c r="AY322" s="10"/>
      <c r="AZ322" s="10"/>
      <c r="BA322" s="10"/>
      <c r="BB322" s="10"/>
      <c r="BC322" s="10"/>
      <c r="BD322" s="10"/>
    </row>
    <row r="323" spans="1:56" ht="15" customHeight="1" x14ac:dyDescent="0.25">
      <c r="A323" s="1">
        <v>33</v>
      </c>
      <c r="B323" s="204" t="s">
        <v>141</v>
      </c>
      <c r="C323" s="205"/>
      <c r="D323" s="205"/>
      <c r="E323" s="205"/>
      <c r="F323" s="205"/>
      <c r="G323" s="205"/>
      <c r="H323" s="205"/>
      <c r="I323" s="205"/>
      <c r="J323" s="205"/>
      <c r="K323" s="205"/>
      <c r="L323" s="205"/>
      <c r="M323" s="205"/>
      <c r="N323" s="205"/>
      <c r="O323" s="205"/>
      <c r="P323" s="205"/>
      <c r="Q323" s="205"/>
      <c r="R323" s="205"/>
      <c r="S323" s="205"/>
      <c r="T323" s="205"/>
      <c r="U323" s="205"/>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10"/>
      <c r="AT323" s="10"/>
      <c r="AU323" s="10"/>
      <c r="AV323" s="10"/>
      <c r="AW323" s="10"/>
      <c r="AX323" s="10"/>
      <c r="AY323" s="10"/>
      <c r="AZ323" s="10"/>
      <c r="BA323" s="10"/>
      <c r="BB323" s="10"/>
      <c r="BC323" s="10"/>
      <c r="BD323" s="10"/>
    </row>
    <row r="324" spans="1:56" ht="15" customHeight="1" x14ac:dyDescent="0.25">
      <c r="A324" s="1"/>
      <c r="B324" s="49"/>
      <c r="C324" s="49"/>
      <c r="D324" s="70"/>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c r="AD324" s="49"/>
      <c r="AE324" s="49"/>
      <c r="AF324" s="49"/>
      <c r="AG324" s="49"/>
      <c r="AH324" s="49"/>
      <c r="AI324" s="49"/>
      <c r="AJ324" s="49"/>
      <c r="AK324" s="49"/>
      <c r="AL324" s="49"/>
      <c r="AM324" s="49"/>
      <c r="AN324" s="49"/>
      <c r="AO324" s="49"/>
      <c r="AP324" s="20"/>
      <c r="AQ324" s="10"/>
      <c r="AR324" s="10"/>
      <c r="AS324" s="10"/>
      <c r="AT324" s="10"/>
      <c r="AU324" s="10"/>
      <c r="AV324" s="10"/>
      <c r="AW324" s="10"/>
      <c r="AX324" s="10"/>
      <c r="AY324" s="10"/>
      <c r="AZ324" s="10"/>
      <c r="BA324" s="10"/>
      <c r="BB324" s="10"/>
      <c r="BC324" s="10"/>
      <c r="BD324" s="10"/>
    </row>
    <row r="325" spans="1:56" ht="15" customHeight="1" x14ac:dyDescent="0.25">
      <c r="A325" s="1">
        <v>34</v>
      </c>
      <c r="B325" s="198" t="s">
        <v>142</v>
      </c>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c r="AA325" s="198"/>
      <c r="AB325" s="198"/>
      <c r="AC325" s="198"/>
      <c r="AD325" s="198"/>
      <c r="AE325" s="198"/>
      <c r="AF325" s="198"/>
      <c r="AG325" s="198"/>
      <c r="AH325" s="198"/>
      <c r="AI325" s="198"/>
      <c r="AJ325" s="198"/>
      <c r="AK325" s="198"/>
      <c r="AL325" s="198"/>
      <c r="AM325" s="198"/>
      <c r="AN325" s="198"/>
      <c r="AO325" s="198"/>
      <c r="AP325" s="198"/>
      <c r="AQ325" s="10"/>
      <c r="AR325" s="10"/>
      <c r="AS325" s="10"/>
      <c r="AT325" s="10"/>
      <c r="AU325" s="10"/>
      <c r="AV325" s="10"/>
      <c r="AW325" s="10"/>
      <c r="AX325" s="10"/>
      <c r="AY325" s="10"/>
      <c r="AZ325" s="10"/>
      <c r="BA325" s="10"/>
      <c r="BB325" s="10"/>
      <c r="BC325" s="10"/>
      <c r="BD325" s="10"/>
    </row>
    <row r="326" spans="1:56" ht="2.25" customHeight="1" x14ac:dyDescent="0.25">
      <c r="A326" s="1"/>
      <c r="B326" s="50"/>
      <c r="C326" s="50"/>
      <c r="D326" s="71"/>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50"/>
      <c r="AJ326" s="50"/>
      <c r="AK326" s="50"/>
      <c r="AL326" s="50"/>
      <c r="AM326" s="50"/>
      <c r="AN326" s="50"/>
      <c r="AO326" s="50"/>
      <c r="AP326" s="50"/>
      <c r="AQ326" s="10"/>
      <c r="AR326" s="10"/>
      <c r="AS326" s="10"/>
      <c r="AT326" s="10"/>
      <c r="AU326" s="10"/>
      <c r="AV326" s="10"/>
      <c r="AW326" s="10"/>
      <c r="AX326" s="10"/>
      <c r="AY326" s="10"/>
      <c r="AZ326" s="10"/>
      <c r="BA326" s="10"/>
      <c r="BB326" s="10"/>
      <c r="BC326" s="10"/>
      <c r="BD326" s="10"/>
    </row>
    <row r="327" spans="1:56" ht="15" customHeight="1" x14ac:dyDescent="0.25">
      <c r="A327" s="1"/>
      <c r="B327" s="199" t="s">
        <v>143</v>
      </c>
      <c r="C327" s="199"/>
      <c r="D327" s="199"/>
      <c r="E327" s="199"/>
      <c r="F327" s="199"/>
      <c r="G327" s="199"/>
      <c r="H327" s="199"/>
      <c r="I327" s="199"/>
      <c r="J327" s="199"/>
      <c r="K327" s="199"/>
      <c r="L327" s="199"/>
      <c r="M327" s="199"/>
      <c r="N327" s="199"/>
      <c r="O327" s="199"/>
      <c r="P327" s="199"/>
      <c r="Q327" s="199"/>
      <c r="R327" s="199"/>
      <c r="S327" s="199"/>
      <c r="T327" s="199"/>
      <c r="U327" s="199"/>
      <c r="V327" s="199"/>
      <c r="W327" s="199"/>
      <c r="X327" s="199"/>
      <c r="Y327" s="199"/>
      <c r="Z327" s="199"/>
      <c r="AA327" s="199"/>
      <c r="AB327" s="199"/>
      <c r="AC327" s="199"/>
      <c r="AD327" s="199"/>
      <c r="AE327" s="199"/>
      <c r="AF327" s="199"/>
      <c r="AG327" s="199"/>
      <c r="AH327" s="199"/>
      <c r="AI327" s="199"/>
      <c r="AJ327" s="199"/>
      <c r="AK327" s="199"/>
      <c r="AL327" s="199"/>
      <c r="AM327" s="199"/>
      <c r="AN327" s="199"/>
      <c r="AO327" s="199"/>
      <c r="AP327" s="199"/>
      <c r="AQ327" s="10"/>
      <c r="AR327" s="10"/>
      <c r="AS327" s="10"/>
      <c r="AT327" s="10"/>
      <c r="AU327" s="10"/>
      <c r="AV327" s="10"/>
      <c r="AW327" s="10"/>
      <c r="AX327" s="10"/>
      <c r="AY327" s="10"/>
      <c r="AZ327" s="10"/>
      <c r="BA327" s="10"/>
      <c r="BB327" s="10"/>
      <c r="BC327" s="10"/>
      <c r="BD327" s="10"/>
    </row>
    <row r="328" spans="1:56" ht="2.25" customHeight="1" x14ac:dyDescent="0.25">
      <c r="A328" s="1"/>
      <c r="B328" s="42"/>
      <c r="C328" s="42"/>
      <c r="D328" s="42"/>
      <c r="E328" s="42"/>
      <c r="F328" s="42"/>
      <c r="G328" s="41"/>
      <c r="H328" s="41"/>
      <c r="I328" s="41"/>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c r="AM328" s="42"/>
      <c r="AN328" s="42"/>
      <c r="AO328" s="42"/>
      <c r="AP328" s="42"/>
      <c r="AQ328" s="21"/>
      <c r="AR328" s="21"/>
      <c r="AS328" s="21"/>
      <c r="AT328" s="21"/>
      <c r="AU328" s="10"/>
      <c r="AV328" s="10"/>
      <c r="AW328" s="10"/>
      <c r="AX328" s="10"/>
      <c r="AY328" s="10"/>
      <c r="AZ328" s="10"/>
      <c r="BA328" s="10"/>
      <c r="BB328" s="10"/>
      <c r="BC328" s="10"/>
      <c r="BD328" s="10"/>
    </row>
    <row r="329" spans="1:56" ht="15" customHeight="1" x14ac:dyDescent="0.25">
      <c r="A329" s="1"/>
      <c r="B329" s="200"/>
      <c r="C329" s="200"/>
      <c r="D329" s="200"/>
      <c r="E329" s="200"/>
      <c r="F329" s="200"/>
      <c r="G329" s="200"/>
      <c r="H329" s="200"/>
      <c r="I329" s="200"/>
      <c r="J329" s="200"/>
      <c r="K329" s="200"/>
      <c r="L329" s="200"/>
      <c r="M329" s="200"/>
      <c r="N329" s="200"/>
      <c r="O329" s="200"/>
      <c r="P329" s="200"/>
      <c r="Q329" s="200"/>
      <c r="R329" s="200"/>
      <c r="S329" s="200"/>
      <c r="T329" s="200"/>
      <c r="U329" s="200"/>
      <c r="V329" s="200"/>
      <c r="W329" s="200"/>
      <c r="X329" s="200"/>
      <c r="Y329" s="200"/>
      <c r="Z329" s="200"/>
      <c r="AA329" s="200"/>
      <c r="AB329" s="200"/>
      <c r="AC329" s="200"/>
      <c r="AD329" s="200"/>
      <c r="AE329" s="200"/>
      <c r="AF329" s="200"/>
      <c r="AG329" s="200"/>
      <c r="AH329" s="200"/>
      <c r="AI329" s="200"/>
      <c r="AJ329" s="200"/>
      <c r="AK329" s="200"/>
      <c r="AL329" s="200"/>
      <c r="AM329" s="200"/>
      <c r="AN329" s="200"/>
      <c r="AO329" s="200"/>
      <c r="AP329" s="200"/>
      <c r="AQ329" s="21"/>
      <c r="AR329" s="21"/>
      <c r="AS329" s="21"/>
      <c r="AT329" s="21"/>
      <c r="AU329" s="10"/>
      <c r="AV329" s="10"/>
      <c r="AW329" s="10"/>
      <c r="AX329" s="10"/>
      <c r="AY329" s="10"/>
      <c r="AZ329" s="10"/>
      <c r="BA329" s="10"/>
      <c r="BB329" s="10"/>
      <c r="BC329" s="10"/>
      <c r="BD329" s="10"/>
    </row>
    <row r="330" spans="1:56" ht="15" customHeight="1" x14ac:dyDescent="0.25">
      <c r="A330" s="1"/>
      <c r="B330" s="200"/>
      <c r="C330" s="200"/>
      <c r="D330" s="200"/>
      <c r="E330" s="200"/>
      <c r="F330" s="200"/>
      <c r="G330" s="200"/>
      <c r="H330" s="200"/>
      <c r="I330" s="200"/>
      <c r="J330" s="200"/>
      <c r="K330" s="200"/>
      <c r="L330" s="200"/>
      <c r="M330" s="200"/>
      <c r="N330" s="200"/>
      <c r="O330" s="200"/>
      <c r="P330" s="200"/>
      <c r="Q330" s="200"/>
      <c r="R330" s="200"/>
      <c r="S330" s="200"/>
      <c r="T330" s="200"/>
      <c r="U330" s="200"/>
      <c r="V330" s="200"/>
      <c r="W330" s="200"/>
      <c r="X330" s="200"/>
      <c r="Y330" s="200"/>
      <c r="Z330" s="200"/>
      <c r="AA330" s="200"/>
      <c r="AB330" s="200"/>
      <c r="AC330" s="200"/>
      <c r="AD330" s="200"/>
      <c r="AE330" s="200"/>
      <c r="AF330" s="200"/>
      <c r="AG330" s="200"/>
      <c r="AH330" s="200"/>
      <c r="AI330" s="200"/>
      <c r="AJ330" s="200"/>
      <c r="AK330" s="200"/>
      <c r="AL330" s="200"/>
      <c r="AM330" s="200"/>
      <c r="AN330" s="200"/>
      <c r="AO330" s="200"/>
      <c r="AP330" s="200"/>
      <c r="AQ330" s="21"/>
      <c r="AR330" s="21"/>
      <c r="AS330" s="21"/>
      <c r="AT330" s="21"/>
      <c r="AU330" s="10"/>
      <c r="AV330" s="10"/>
      <c r="AW330" s="10"/>
      <c r="AX330" s="10"/>
      <c r="AY330" s="10"/>
      <c r="AZ330" s="10"/>
      <c r="BA330" s="10"/>
      <c r="BB330" s="10"/>
      <c r="BC330" s="10"/>
      <c r="BD330" s="10"/>
    </row>
    <row r="331" spans="1:56" ht="15" customHeight="1" x14ac:dyDescent="0.25">
      <c r="A331" s="1"/>
      <c r="B331" s="200"/>
      <c r="C331" s="200"/>
      <c r="D331" s="200"/>
      <c r="E331" s="200"/>
      <c r="F331" s="200"/>
      <c r="G331" s="200"/>
      <c r="H331" s="200"/>
      <c r="I331" s="200"/>
      <c r="J331" s="200"/>
      <c r="K331" s="200"/>
      <c r="L331" s="200"/>
      <c r="M331" s="200"/>
      <c r="N331" s="200"/>
      <c r="O331" s="200"/>
      <c r="P331" s="200"/>
      <c r="Q331" s="200"/>
      <c r="R331" s="200"/>
      <c r="S331" s="200"/>
      <c r="T331" s="200"/>
      <c r="U331" s="200"/>
      <c r="V331" s="200"/>
      <c r="W331" s="200"/>
      <c r="X331" s="200"/>
      <c r="Y331" s="200"/>
      <c r="Z331" s="200"/>
      <c r="AA331" s="200"/>
      <c r="AB331" s="200"/>
      <c r="AC331" s="200"/>
      <c r="AD331" s="200"/>
      <c r="AE331" s="200"/>
      <c r="AF331" s="200"/>
      <c r="AG331" s="200"/>
      <c r="AH331" s="200"/>
      <c r="AI331" s="200"/>
      <c r="AJ331" s="200"/>
      <c r="AK331" s="200"/>
      <c r="AL331" s="200"/>
      <c r="AM331" s="200"/>
      <c r="AN331" s="200"/>
      <c r="AO331" s="200"/>
      <c r="AP331" s="200"/>
      <c r="AQ331" s="21"/>
      <c r="AR331" s="21"/>
      <c r="AS331" s="21"/>
      <c r="AT331" s="21"/>
      <c r="AU331" s="10"/>
      <c r="AV331" s="10"/>
      <c r="AW331" s="10"/>
      <c r="AX331" s="10"/>
      <c r="AY331" s="10"/>
      <c r="AZ331" s="10"/>
      <c r="BA331" s="10"/>
      <c r="BB331" s="10"/>
      <c r="BC331" s="10"/>
      <c r="BD331" s="10"/>
    </row>
    <row r="332" spans="1:56" ht="15" customHeight="1" x14ac:dyDescent="0.25">
      <c r="A332" s="1"/>
      <c r="B332" s="200"/>
      <c r="C332" s="200"/>
      <c r="D332" s="200"/>
      <c r="E332" s="200"/>
      <c r="F332" s="200"/>
      <c r="G332" s="200"/>
      <c r="H332" s="200"/>
      <c r="I332" s="200"/>
      <c r="J332" s="200"/>
      <c r="K332" s="200"/>
      <c r="L332" s="200"/>
      <c r="M332" s="200"/>
      <c r="N332" s="200"/>
      <c r="O332" s="200"/>
      <c r="P332" s="200"/>
      <c r="Q332" s="200"/>
      <c r="R332" s="200"/>
      <c r="S332" s="200"/>
      <c r="T332" s="200"/>
      <c r="U332" s="200"/>
      <c r="V332" s="200"/>
      <c r="W332" s="200"/>
      <c r="X332" s="200"/>
      <c r="Y332" s="200"/>
      <c r="Z332" s="200"/>
      <c r="AA332" s="200"/>
      <c r="AB332" s="200"/>
      <c r="AC332" s="200"/>
      <c r="AD332" s="200"/>
      <c r="AE332" s="200"/>
      <c r="AF332" s="200"/>
      <c r="AG332" s="200"/>
      <c r="AH332" s="200"/>
      <c r="AI332" s="200"/>
      <c r="AJ332" s="200"/>
      <c r="AK332" s="200"/>
      <c r="AL332" s="200"/>
      <c r="AM332" s="200"/>
      <c r="AN332" s="200"/>
      <c r="AO332" s="200"/>
      <c r="AP332" s="200"/>
      <c r="AQ332" s="21"/>
      <c r="AR332" s="21"/>
      <c r="AS332" s="21"/>
      <c r="AT332" s="21"/>
      <c r="AU332" s="10"/>
      <c r="AV332" s="10"/>
      <c r="AW332" s="10"/>
      <c r="AX332" s="10"/>
      <c r="AY332" s="10"/>
      <c r="AZ332" s="10"/>
      <c r="BA332" s="10"/>
      <c r="BB332" s="10"/>
      <c r="BC332" s="10"/>
      <c r="BD332" s="10"/>
    </row>
    <row r="333" spans="1:56" ht="15" customHeight="1" x14ac:dyDescent="0.25">
      <c r="A333" s="1"/>
      <c r="B333" s="200"/>
      <c r="C333" s="200"/>
      <c r="D333" s="200"/>
      <c r="E333" s="200"/>
      <c r="F333" s="200"/>
      <c r="G333" s="200"/>
      <c r="H333" s="200"/>
      <c r="I333" s="200"/>
      <c r="J333" s="200"/>
      <c r="K333" s="200"/>
      <c r="L333" s="200"/>
      <c r="M333" s="200"/>
      <c r="N333" s="200"/>
      <c r="O333" s="200"/>
      <c r="P333" s="200"/>
      <c r="Q333" s="200"/>
      <c r="R333" s="200"/>
      <c r="S333" s="200"/>
      <c r="T333" s="200"/>
      <c r="U333" s="200"/>
      <c r="V333" s="200"/>
      <c r="W333" s="200"/>
      <c r="X333" s="200"/>
      <c r="Y333" s="200"/>
      <c r="Z333" s="200"/>
      <c r="AA333" s="200"/>
      <c r="AB333" s="200"/>
      <c r="AC333" s="200"/>
      <c r="AD333" s="200"/>
      <c r="AE333" s="200"/>
      <c r="AF333" s="200"/>
      <c r="AG333" s="200"/>
      <c r="AH333" s="200"/>
      <c r="AI333" s="200"/>
      <c r="AJ333" s="200"/>
      <c r="AK333" s="200"/>
      <c r="AL333" s="200"/>
      <c r="AM333" s="200"/>
      <c r="AN333" s="200"/>
      <c r="AO333" s="200"/>
      <c r="AP333" s="200"/>
      <c r="AQ333" s="21"/>
      <c r="AR333" s="21"/>
      <c r="AS333" s="21"/>
      <c r="AT333" s="21"/>
      <c r="AU333" s="10"/>
      <c r="AV333" s="10"/>
      <c r="AW333" s="10"/>
      <c r="AX333" s="10"/>
      <c r="AY333" s="10"/>
      <c r="AZ333" s="10"/>
      <c r="BA333" s="10"/>
      <c r="BB333" s="10"/>
      <c r="BC333" s="10"/>
      <c r="BD333" s="10"/>
    </row>
    <row r="334" spans="1:56" ht="15" customHeight="1" x14ac:dyDescent="0.25">
      <c r="A334" s="1"/>
      <c r="B334" s="200"/>
      <c r="C334" s="200"/>
      <c r="D334" s="200"/>
      <c r="E334" s="200"/>
      <c r="F334" s="200"/>
      <c r="G334" s="200"/>
      <c r="H334" s="200"/>
      <c r="I334" s="200"/>
      <c r="J334" s="200"/>
      <c r="K334" s="200"/>
      <c r="L334" s="200"/>
      <c r="M334" s="200"/>
      <c r="N334" s="200"/>
      <c r="O334" s="200"/>
      <c r="P334" s="200"/>
      <c r="Q334" s="200"/>
      <c r="R334" s="200"/>
      <c r="S334" s="200"/>
      <c r="T334" s="200"/>
      <c r="U334" s="200"/>
      <c r="V334" s="200"/>
      <c r="W334" s="200"/>
      <c r="X334" s="200"/>
      <c r="Y334" s="200"/>
      <c r="Z334" s="200"/>
      <c r="AA334" s="200"/>
      <c r="AB334" s="200"/>
      <c r="AC334" s="200"/>
      <c r="AD334" s="200"/>
      <c r="AE334" s="200"/>
      <c r="AF334" s="200"/>
      <c r="AG334" s="200"/>
      <c r="AH334" s="200"/>
      <c r="AI334" s="200"/>
      <c r="AJ334" s="200"/>
      <c r="AK334" s="200"/>
      <c r="AL334" s="200"/>
      <c r="AM334" s="200"/>
      <c r="AN334" s="200"/>
      <c r="AO334" s="200"/>
      <c r="AP334" s="200"/>
      <c r="AQ334" s="21"/>
      <c r="AR334" s="21"/>
      <c r="AS334" s="21"/>
      <c r="AT334" s="21"/>
      <c r="AU334" s="10"/>
      <c r="AV334" s="10"/>
      <c r="AW334" s="10"/>
      <c r="AX334" s="10"/>
      <c r="AY334" s="10"/>
      <c r="AZ334" s="10"/>
      <c r="BA334" s="10"/>
      <c r="BB334" s="10"/>
      <c r="BC334" s="10"/>
      <c r="BD334" s="10"/>
    </row>
    <row r="335" spans="1:56" ht="15" customHeight="1" x14ac:dyDescent="0.25">
      <c r="A335" s="1"/>
      <c r="B335" s="200"/>
      <c r="C335" s="200"/>
      <c r="D335" s="200"/>
      <c r="E335" s="200"/>
      <c r="F335" s="200"/>
      <c r="G335" s="200"/>
      <c r="H335" s="200"/>
      <c r="I335" s="200"/>
      <c r="J335" s="200"/>
      <c r="K335" s="200"/>
      <c r="L335" s="200"/>
      <c r="M335" s="200"/>
      <c r="N335" s="200"/>
      <c r="O335" s="200"/>
      <c r="P335" s="200"/>
      <c r="Q335" s="200"/>
      <c r="R335" s="200"/>
      <c r="S335" s="200"/>
      <c r="T335" s="200"/>
      <c r="U335" s="200"/>
      <c r="V335" s="200"/>
      <c r="W335" s="200"/>
      <c r="X335" s="200"/>
      <c r="Y335" s="200"/>
      <c r="Z335" s="200"/>
      <c r="AA335" s="200"/>
      <c r="AB335" s="200"/>
      <c r="AC335" s="200"/>
      <c r="AD335" s="200"/>
      <c r="AE335" s="200"/>
      <c r="AF335" s="200"/>
      <c r="AG335" s="200"/>
      <c r="AH335" s="200"/>
      <c r="AI335" s="200"/>
      <c r="AJ335" s="200"/>
      <c r="AK335" s="200"/>
      <c r="AL335" s="200"/>
      <c r="AM335" s="200"/>
      <c r="AN335" s="200"/>
      <c r="AO335" s="200"/>
      <c r="AP335" s="200"/>
      <c r="AQ335" s="21"/>
      <c r="AR335" s="21"/>
      <c r="AS335" s="21"/>
      <c r="AT335" s="21"/>
      <c r="AU335" s="10"/>
      <c r="AV335" s="10"/>
      <c r="AW335" s="10"/>
      <c r="AX335" s="10"/>
      <c r="AY335" s="10"/>
      <c r="AZ335" s="10"/>
      <c r="BA335" s="10"/>
      <c r="BB335" s="10"/>
      <c r="BC335" s="10"/>
      <c r="BD335" s="10"/>
    </row>
    <row r="336" spans="1:56" ht="15" customHeight="1" x14ac:dyDescent="0.25">
      <c r="A336" s="1"/>
      <c r="B336" s="200"/>
      <c r="C336" s="200"/>
      <c r="D336" s="200"/>
      <c r="E336" s="200"/>
      <c r="F336" s="200"/>
      <c r="G336" s="200"/>
      <c r="H336" s="200"/>
      <c r="I336" s="200"/>
      <c r="J336" s="200"/>
      <c r="K336" s="200"/>
      <c r="L336" s="200"/>
      <c r="M336" s="200"/>
      <c r="N336" s="200"/>
      <c r="O336" s="200"/>
      <c r="P336" s="200"/>
      <c r="Q336" s="200"/>
      <c r="R336" s="200"/>
      <c r="S336" s="200"/>
      <c r="T336" s="200"/>
      <c r="U336" s="200"/>
      <c r="V336" s="200"/>
      <c r="W336" s="200"/>
      <c r="X336" s="200"/>
      <c r="Y336" s="200"/>
      <c r="Z336" s="200"/>
      <c r="AA336" s="200"/>
      <c r="AB336" s="200"/>
      <c r="AC336" s="200"/>
      <c r="AD336" s="200"/>
      <c r="AE336" s="200"/>
      <c r="AF336" s="200"/>
      <c r="AG336" s="200"/>
      <c r="AH336" s="200"/>
      <c r="AI336" s="200"/>
      <c r="AJ336" s="200"/>
      <c r="AK336" s="200"/>
      <c r="AL336" s="200"/>
      <c r="AM336" s="200"/>
      <c r="AN336" s="200"/>
      <c r="AO336" s="200"/>
      <c r="AP336" s="200"/>
      <c r="AQ336" s="21"/>
      <c r="AR336" s="21"/>
      <c r="AS336" s="21"/>
      <c r="AT336" s="21"/>
      <c r="AU336" s="10"/>
      <c r="AV336" s="10"/>
      <c r="AW336" s="10"/>
      <c r="AX336" s="10"/>
      <c r="AY336" s="10"/>
      <c r="AZ336" s="10"/>
      <c r="BA336" s="10"/>
      <c r="BB336" s="10"/>
      <c r="BC336" s="10"/>
      <c r="BD336" s="10"/>
    </row>
    <row r="337" spans="1:56" ht="15" customHeight="1" x14ac:dyDescent="0.25">
      <c r="A337" s="1"/>
      <c r="B337" s="200"/>
      <c r="C337" s="200"/>
      <c r="D337" s="200"/>
      <c r="E337" s="200"/>
      <c r="F337" s="200"/>
      <c r="G337" s="200"/>
      <c r="H337" s="200"/>
      <c r="I337" s="200"/>
      <c r="J337" s="200"/>
      <c r="K337" s="200"/>
      <c r="L337" s="200"/>
      <c r="M337" s="200"/>
      <c r="N337" s="200"/>
      <c r="O337" s="200"/>
      <c r="P337" s="200"/>
      <c r="Q337" s="200"/>
      <c r="R337" s="200"/>
      <c r="S337" s="200"/>
      <c r="T337" s="200"/>
      <c r="U337" s="200"/>
      <c r="V337" s="200"/>
      <c r="W337" s="200"/>
      <c r="X337" s="200"/>
      <c r="Y337" s="200"/>
      <c r="Z337" s="200"/>
      <c r="AA337" s="200"/>
      <c r="AB337" s="200"/>
      <c r="AC337" s="200"/>
      <c r="AD337" s="200"/>
      <c r="AE337" s="200"/>
      <c r="AF337" s="200"/>
      <c r="AG337" s="200"/>
      <c r="AH337" s="200"/>
      <c r="AI337" s="200"/>
      <c r="AJ337" s="200"/>
      <c r="AK337" s="200"/>
      <c r="AL337" s="200"/>
      <c r="AM337" s="200"/>
      <c r="AN337" s="200"/>
      <c r="AO337" s="200"/>
      <c r="AP337" s="200"/>
      <c r="AQ337" s="21"/>
      <c r="AR337" s="21"/>
      <c r="AS337" s="21"/>
      <c r="AT337" s="21"/>
      <c r="AU337" s="10"/>
      <c r="AV337" s="10"/>
      <c r="AW337" s="10"/>
      <c r="AX337" s="10"/>
      <c r="AY337" s="10"/>
      <c r="AZ337" s="10"/>
      <c r="BA337" s="10"/>
      <c r="BB337" s="10"/>
      <c r="BC337" s="10"/>
      <c r="BD337" s="10"/>
    </row>
    <row r="338" spans="1:56" ht="15" customHeight="1" x14ac:dyDescent="0.25">
      <c r="A338" s="1"/>
      <c r="B338" s="200"/>
      <c r="C338" s="200"/>
      <c r="D338" s="200"/>
      <c r="E338" s="200"/>
      <c r="F338" s="200"/>
      <c r="G338" s="200"/>
      <c r="H338" s="200"/>
      <c r="I338" s="200"/>
      <c r="J338" s="200"/>
      <c r="K338" s="200"/>
      <c r="L338" s="200"/>
      <c r="M338" s="200"/>
      <c r="N338" s="200"/>
      <c r="O338" s="200"/>
      <c r="P338" s="200"/>
      <c r="Q338" s="200"/>
      <c r="R338" s="200"/>
      <c r="S338" s="200"/>
      <c r="T338" s="200"/>
      <c r="U338" s="200"/>
      <c r="V338" s="200"/>
      <c r="W338" s="200"/>
      <c r="X338" s="200"/>
      <c r="Y338" s="200"/>
      <c r="Z338" s="200"/>
      <c r="AA338" s="200"/>
      <c r="AB338" s="200"/>
      <c r="AC338" s="200"/>
      <c r="AD338" s="200"/>
      <c r="AE338" s="200"/>
      <c r="AF338" s="200"/>
      <c r="AG338" s="200"/>
      <c r="AH338" s="200"/>
      <c r="AI338" s="200"/>
      <c r="AJ338" s="200"/>
      <c r="AK338" s="200"/>
      <c r="AL338" s="200"/>
      <c r="AM338" s="200"/>
      <c r="AN338" s="200"/>
      <c r="AO338" s="200"/>
      <c r="AP338" s="200"/>
      <c r="AQ338" s="21"/>
      <c r="AR338" s="21"/>
      <c r="AS338" s="21"/>
      <c r="AT338" s="21"/>
      <c r="AU338" s="10"/>
      <c r="AV338" s="10"/>
      <c r="AW338" s="10"/>
      <c r="AX338" s="10"/>
      <c r="AY338" s="10"/>
      <c r="AZ338" s="10"/>
      <c r="BA338" s="10"/>
      <c r="BB338" s="10"/>
      <c r="BC338" s="10"/>
      <c r="BD338" s="10"/>
    </row>
    <row r="339" spans="1:56" ht="15" customHeight="1" x14ac:dyDescent="0.25">
      <c r="A339" s="1"/>
      <c r="B339" s="200"/>
      <c r="C339" s="200"/>
      <c r="D339" s="200"/>
      <c r="E339" s="200"/>
      <c r="F339" s="200"/>
      <c r="G339" s="200"/>
      <c r="H339" s="200"/>
      <c r="I339" s="200"/>
      <c r="J339" s="200"/>
      <c r="K339" s="200"/>
      <c r="L339" s="200"/>
      <c r="M339" s="200"/>
      <c r="N339" s="200"/>
      <c r="O339" s="200"/>
      <c r="P339" s="200"/>
      <c r="Q339" s="200"/>
      <c r="R339" s="200"/>
      <c r="S339" s="200"/>
      <c r="T339" s="200"/>
      <c r="U339" s="200"/>
      <c r="V339" s="200"/>
      <c r="W339" s="200"/>
      <c r="X339" s="200"/>
      <c r="Y339" s="200"/>
      <c r="Z339" s="200"/>
      <c r="AA339" s="200"/>
      <c r="AB339" s="200"/>
      <c r="AC339" s="200"/>
      <c r="AD339" s="200"/>
      <c r="AE339" s="200"/>
      <c r="AF339" s="200"/>
      <c r="AG339" s="200"/>
      <c r="AH339" s="200"/>
      <c r="AI339" s="200"/>
      <c r="AJ339" s="200"/>
      <c r="AK339" s="200"/>
      <c r="AL339" s="200"/>
      <c r="AM339" s="200"/>
      <c r="AN339" s="200"/>
      <c r="AO339" s="200"/>
      <c r="AP339" s="200"/>
      <c r="AQ339" s="21"/>
      <c r="AR339" s="21"/>
      <c r="AS339" s="21"/>
      <c r="AT339" s="21"/>
      <c r="AU339" s="10"/>
      <c r="AV339" s="10"/>
      <c r="AW339" s="10"/>
      <c r="AX339" s="10"/>
      <c r="AY339" s="10"/>
      <c r="AZ339" s="10"/>
      <c r="BA339" s="10"/>
      <c r="BB339" s="10"/>
      <c r="BC339" s="10"/>
      <c r="BD339" s="10"/>
    </row>
    <row r="340" spans="1:56" ht="15" customHeight="1" x14ac:dyDescent="0.25">
      <c r="A340" s="1"/>
      <c r="B340" s="200"/>
      <c r="C340" s="200"/>
      <c r="D340" s="200"/>
      <c r="E340" s="200"/>
      <c r="F340" s="200"/>
      <c r="G340" s="200"/>
      <c r="H340" s="200"/>
      <c r="I340" s="200"/>
      <c r="J340" s="200"/>
      <c r="K340" s="200"/>
      <c r="L340" s="200"/>
      <c r="M340" s="200"/>
      <c r="N340" s="200"/>
      <c r="O340" s="200"/>
      <c r="P340" s="200"/>
      <c r="Q340" s="200"/>
      <c r="R340" s="200"/>
      <c r="S340" s="200"/>
      <c r="T340" s="200"/>
      <c r="U340" s="200"/>
      <c r="V340" s="200"/>
      <c r="W340" s="200"/>
      <c r="X340" s="200"/>
      <c r="Y340" s="200"/>
      <c r="Z340" s="200"/>
      <c r="AA340" s="200"/>
      <c r="AB340" s="200"/>
      <c r="AC340" s="200"/>
      <c r="AD340" s="200"/>
      <c r="AE340" s="200"/>
      <c r="AF340" s="200"/>
      <c r="AG340" s="200"/>
      <c r="AH340" s="200"/>
      <c r="AI340" s="200"/>
      <c r="AJ340" s="200"/>
      <c r="AK340" s="200"/>
      <c r="AL340" s="200"/>
      <c r="AM340" s="200"/>
      <c r="AN340" s="200"/>
      <c r="AO340" s="200"/>
      <c r="AP340" s="200"/>
      <c r="AQ340" s="21"/>
      <c r="AR340" s="21"/>
      <c r="AS340" s="21"/>
      <c r="AT340" s="21"/>
      <c r="AU340" s="10"/>
      <c r="AV340" s="10"/>
      <c r="AW340" s="10"/>
      <c r="AX340" s="10"/>
      <c r="AY340" s="10"/>
      <c r="AZ340" s="10"/>
      <c r="BA340" s="10"/>
      <c r="BB340" s="10"/>
      <c r="BC340" s="10"/>
      <c r="BD340" s="10"/>
    </row>
    <row r="341" spans="1:56" ht="2.25" customHeight="1" x14ac:dyDescent="0.25">
      <c r="A341" s="1"/>
      <c r="B341" s="42"/>
      <c r="C341" s="42"/>
      <c r="D341" s="42"/>
      <c r="E341" s="42"/>
      <c r="F341" s="42"/>
      <c r="G341" s="41"/>
      <c r="H341" s="41"/>
      <c r="I341" s="41"/>
      <c r="J341" s="42"/>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c r="AI341" s="42"/>
      <c r="AJ341" s="42"/>
      <c r="AK341" s="42"/>
      <c r="AL341" s="42"/>
      <c r="AM341" s="42"/>
      <c r="AN341" s="42"/>
      <c r="AO341" s="42"/>
      <c r="AP341" s="42"/>
      <c r="AQ341" s="21"/>
      <c r="AR341" s="21"/>
      <c r="AS341" s="21"/>
      <c r="AT341" s="21"/>
      <c r="AU341" s="10"/>
      <c r="AV341" s="10"/>
      <c r="AW341" s="10"/>
      <c r="AX341" s="10"/>
      <c r="AY341" s="10"/>
      <c r="AZ341" s="10"/>
      <c r="BA341" s="10"/>
      <c r="BB341" s="10"/>
      <c r="BC341" s="10"/>
      <c r="BD341" s="10"/>
    </row>
    <row r="342" spans="1:56" ht="15" customHeight="1" x14ac:dyDescent="0.25">
      <c r="A342" s="1"/>
      <c r="B342" s="10"/>
      <c r="C342" s="10"/>
      <c r="D342" s="15"/>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row>
    <row r="343" spans="1:56" ht="15" customHeight="1" x14ac:dyDescent="0.25">
      <c r="A343" s="1"/>
      <c r="B343" s="106" t="s">
        <v>144</v>
      </c>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6"/>
      <c r="AL343" s="106"/>
      <c r="AM343" s="106"/>
      <c r="AN343" s="106"/>
      <c r="AO343" s="106"/>
      <c r="AP343" s="107"/>
      <c r="AQ343" s="10"/>
      <c r="AR343" s="10"/>
      <c r="AS343" s="10"/>
      <c r="AT343" s="10"/>
      <c r="AU343" s="10"/>
      <c r="AV343" s="10"/>
      <c r="AW343" s="10"/>
      <c r="AX343" s="10"/>
      <c r="AY343" s="10"/>
      <c r="AZ343" s="10"/>
      <c r="BA343" s="10"/>
      <c r="BB343" s="10"/>
      <c r="BC343" s="10"/>
      <c r="BD343" s="10"/>
    </row>
    <row r="344" spans="1:56" ht="15" customHeight="1" x14ac:dyDescent="0.25">
      <c r="A344" s="1"/>
      <c r="B344" s="10"/>
      <c r="C344" s="10"/>
      <c r="D344" s="15"/>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c r="BC344" s="10"/>
      <c r="BD344" s="10"/>
    </row>
    <row r="345" spans="1:56" ht="30" customHeight="1" x14ac:dyDescent="0.25">
      <c r="A345" s="1">
        <v>35</v>
      </c>
      <c r="B345" s="149" t="s">
        <v>145</v>
      </c>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49"/>
      <c r="AL345" s="149"/>
      <c r="AM345" s="149"/>
      <c r="AN345" s="149"/>
      <c r="AO345" s="149"/>
      <c r="AP345" s="149"/>
      <c r="AQ345" s="10"/>
      <c r="AR345" s="10"/>
      <c r="AS345" s="10"/>
      <c r="AT345" s="10"/>
      <c r="AU345" s="10"/>
      <c r="AV345" s="10"/>
      <c r="AW345" s="10"/>
      <c r="AX345" s="10"/>
      <c r="AY345" s="10"/>
      <c r="AZ345" s="10"/>
      <c r="BA345" s="10"/>
      <c r="BB345" s="10"/>
      <c r="BC345" s="10"/>
      <c r="BD345" s="10"/>
    </row>
    <row r="346" spans="1:56" ht="2.25" customHeight="1" x14ac:dyDescent="0.25">
      <c r="A346" s="1"/>
      <c r="B346" s="10"/>
      <c r="C346" s="10"/>
      <c r="D346" s="15"/>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c r="AR346" s="10"/>
      <c r="AS346" s="10"/>
      <c r="AT346" s="10"/>
      <c r="AU346" s="10"/>
      <c r="AV346" s="10"/>
      <c r="AW346" s="10"/>
      <c r="AX346" s="10"/>
      <c r="AY346" s="10"/>
      <c r="AZ346" s="10"/>
      <c r="BA346" s="10"/>
      <c r="BB346" s="10"/>
      <c r="BC346" s="10"/>
      <c r="BD346" s="10"/>
    </row>
    <row r="347" spans="1:56" ht="15" customHeight="1" x14ac:dyDescent="0.25">
      <c r="A347" s="17">
        <v>36</v>
      </c>
      <c r="B347" s="117" t="s">
        <v>146</v>
      </c>
      <c r="C347" s="139"/>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39"/>
      <c r="AE347" s="139"/>
      <c r="AF347" s="139"/>
      <c r="AG347" s="139"/>
      <c r="AH347" s="139"/>
      <c r="AI347" s="139"/>
      <c r="AJ347" s="139"/>
      <c r="AK347" s="139"/>
      <c r="AL347" s="139"/>
      <c r="AM347" s="139"/>
      <c r="AN347" s="139"/>
      <c r="AO347" s="139"/>
      <c r="AP347" s="139"/>
      <c r="AQ347" s="10"/>
      <c r="AR347" s="10"/>
      <c r="AS347" s="10"/>
      <c r="AT347" s="10"/>
      <c r="AU347" s="10"/>
      <c r="AV347" s="10"/>
      <c r="AW347" s="10"/>
      <c r="AX347" s="10"/>
      <c r="AY347" s="10"/>
      <c r="AZ347" s="10"/>
      <c r="BA347" s="10"/>
      <c r="BB347" s="10"/>
      <c r="BC347" s="10"/>
      <c r="BD347" s="10"/>
    </row>
    <row r="348" spans="1:56" ht="2.25" customHeight="1" x14ac:dyDescent="0.25">
      <c r="A348" s="1"/>
      <c r="B348" s="10"/>
      <c r="C348" s="10"/>
      <c r="D348" s="15"/>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c r="AR348" s="10"/>
      <c r="AS348" s="10"/>
      <c r="AT348" s="10"/>
      <c r="AU348" s="10"/>
      <c r="AV348" s="10"/>
      <c r="AW348" s="10"/>
      <c r="AX348" s="10"/>
      <c r="AY348" s="10"/>
      <c r="AZ348" s="10"/>
      <c r="BA348" s="10"/>
      <c r="BB348" s="10"/>
      <c r="BC348" s="10"/>
      <c r="BD348" s="10"/>
    </row>
    <row r="349" spans="1:56" ht="15" customHeight="1" x14ac:dyDescent="0.25">
      <c r="A349" s="1"/>
      <c r="B349" s="111" t="s">
        <v>147</v>
      </c>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0"/>
      <c r="AR349" s="10"/>
      <c r="AS349" s="10"/>
      <c r="AT349" s="10"/>
      <c r="AU349" s="10"/>
      <c r="AV349" s="10"/>
      <c r="AW349" s="10"/>
      <c r="AX349" s="10"/>
      <c r="AY349" s="10"/>
      <c r="AZ349" s="10"/>
      <c r="BA349" s="10"/>
      <c r="BB349" s="10"/>
      <c r="BC349" s="10"/>
      <c r="BD349" s="10"/>
    </row>
    <row r="350" spans="1:56" ht="2.25" customHeight="1" x14ac:dyDescent="0.25">
      <c r="A350" s="1"/>
      <c r="B350" s="10"/>
      <c r="C350" s="10"/>
      <c r="D350" s="15"/>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row>
    <row r="351" spans="1:56" ht="15" customHeight="1" x14ac:dyDescent="0.25">
      <c r="A351" s="1"/>
      <c r="B351" s="118" t="s">
        <v>148</v>
      </c>
      <c r="C351" s="114"/>
      <c r="D351" s="114"/>
      <c r="E351" s="114"/>
      <c r="F351" s="114"/>
      <c r="G351" s="114"/>
      <c r="H351" s="114"/>
      <c r="I351" s="114"/>
      <c r="J351" s="114"/>
      <c r="K351" s="114"/>
      <c r="L351" s="114"/>
      <c r="M351" s="114"/>
      <c r="N351" s="114"/>
      <c r="O351" s="114"/>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c r="AR351" s="10"/>
      <c r="AS351" s="10"/>
      <c r="AT351" s="10"/>
      <c r="AU351" s="10"/>
      <c r="AV351" s="10"/>
      <c r="AW351" s="10"/>
      <c r="AX351" s="10"/>
      <c r="AY351" s="10"/>
      <c r="AZ351" s="10"/>
      <c r="BA351" s="10"/>
      <c r="BB351" s="10"/>
      <c r="BC351" s="10"/>
      <c r="BD351" s="10"/>
    </row>
    <row r="352" spans="1:56" ht="15" customHeight="1" x14ac:dyDescent="0.25">
      <c r="A352" s="1"/>
      <c r="B352" s="114"/>
      <c r="C352" s="114"/>
      <c r="D352" s="114"/>
      <c r="E352" s="114"/>
      <c r="F352" s="114"/>
      <c r="G352" s="114"/>
      <c r="H352" s="114"/>
      <c r="I352" s="114"/>
      <c r="J352" s="114"/>
      <c r="K352" s="114"/>
      <c r="L352" s="114"/>
      <c r="M352" s="114"/>
      <c r="N352" s="114"/>
      <c r="O352" s="114"/>
      <c r="P352" s="10"/>
      <c r="Q352" s="192"/>
      <c r="R352" s="193"/>
      <c r="S352" s="193"/>
      <c r="T352" s="194"/>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c r="AR352" s="10"/>
      <c r="AS352" s="10"/>
      <c r="AT352" s="10"/>
      <c r="AU352" s="10"/>
      <c r="AV352" s="10"/>
      <c r="AW352" s="10"/>
      <c r="AX352" s="10"/>
      <c r="AY352" s="10"/>
      <c r="AZ352" s="10"/>
      <c r="BA352" s="10"/>
      <c r="BB352" s="10"/>
      <c r="BC352" s="10"/>
      <c r="BD352" s="10"/>
    </row>
    <row r="353" spans="1:56" ht="2.25" customHeight="1" x14ac:dyDescent="0.25">
      <c r="A353" s="1"/>
      <c r="B353" s="10"/>
      <c r="C353" s="10"/>
      <c r="D353" s="15"/>
      <c r="E353" s="10"/>
      <c r="F353" s="10"/>
      <c r="G353" s="10"/>
      <c r="H353" s="10"/>
      <c r="I353" s="10"/>
      <c r="J353" s="10"/>
      <c r="K353" s="10"/>
      <c r="L353" s="10"/>
      <c r="M353" s="10"/>
      <c r="N353" s="10"/>
      <c r="O353" s="10"/>
      <c r="P353" s="10"/>
      <c r="Q353" s="15"/>
      <c r="R353" s="15"/>
      <c r="S353" s="15"/>
      <c r="T353" s="15"/>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c r="AR353" s="10"/>
      <c r="AS353" s="10"/>
      <c r="AT353" s="10"/>
      <c r="AU353" s="10"/>
      <c r="AV353" s="10"/>
      <c r="AW353" s="10"/>
      <c r="AX353" s="10"/>
      <c r="AY353" s="10"/>
      <c r="AZ353" s="10"/>
      <c r="BA353" s="10"/>
      <c r="BB353" s="10"/>
      <c r="BC353" s="10"/>
      <c r="BD353" s="10"/>
    </row>
    <row r="354" spans="1:56" ht="15" customHeight="1" x14ac:dyDescent="0.25">
      <c r="A354" s="1"/>
      <c r="B354" s="118" t="s">
        <v>149</v>
      </c>
      <c r="C354" s="114"/>
      <c r="D354" s="114"/>
      <c r="E354" s="114"/>
      <c r="F354" s="114"/>
      <c r="G354" s="114"/>
      <c r="H354" s="114"/>
      <c r="I354" s="114"/>
      <c r="J354" s="114"/>
      <c r="K354" s="114"/>
      <c r="L354" s="114"/>
      <c r="M354" s="114"/>
      <c r="N354" s="114"/>
      <c r="O354" s="114"/>
      <c r="P354" s="10"/>
      <c r="Q354" s="15"/>
      <c r="R354" s="15"/>
      <c r="S354" s="15"/>
      <c r="T354" s="15"/>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c r="AR354" s="10"/>
      <c r="AS354" s="10"/>
      <c r="AT354" s="10"/>
      <c r="AU354" s="10"/>
      <c r="AV354" s="10"/>
      <c r="AW354" s="10"/>
      <c r="AX354" s="10"/>
      <c r="AY354" s="10"/>
      <c r="AZ354" s="10"/>
      <c r="BA354" s="10"/>
      <c r="BB354" s="10"/>
      <c r="BC354" s="10"/>
      <c r="BD354" s="10"/>
    </row>
    <row r="355" spans="1:56" ht="15" customHeight="1" x14ac:dyDescent="0.25">
      <c r="A355" s="1"/>
      <c r="B355" s="114"/>
      <c r="C355" s="114"/>
      <c r="D355" s="114"/>
      <c r="E355" s="114"/>
      <c r="F355" s="114"/>
      <c r="G355" s="114"/>
      <c r="H355" s="114"/>
      <c r="I355" s="114"/>
      <c r="J355" s="114"/>
      <c r="K355" s="114"/>
      <c r="L355" s="114"/>
      <c r="M355" s="114"/>
      <c r="N355" s="114"/>
      <c r="O355" s="114"/>
      <c r="P355" s="10"/>
      <c r="Q355" s="192"/>
      <c r="R355" s="193"/>
      <c r="S355" s="193"/>
      <c r="T355" s="194"/>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c r="AR355" s="10"/>
      <c r="AS355" s="10"/>
      <c r="AT355" s="10"/>
      <c r="AU355" s="10"/>
      <c r="AV355" s="10"/>
      <c r="AW355" s="10"/>
      <c r="AX355" s="10"/>
      <c r="AY355" s="10"/>
      <c r="AZ355" s="10"/>
      <c r="BA355" s="10"/>
      <c r="BB355" s="10"/>
      <c r="BC355" s="10"/>
      <c r="BD355" s="10"/>
    </row>
    <row r="356" spans="1:56" ht="2.25" customHeight="1" x14ac:dyDescent="0.25">
      <c r="A356" s="1"/>
      <c r="B356" s="10"/>
      <c r="C356" s="10"/>
      <c r="D356" s="15"/>
      <c r="E356" s="10"/>
      <c r="F356" s="10"/>
      <c r="G356" s="10"/>
      <c r="H356" s="10"/>
      <c r="I356" s="10"/>
      <c r="J356" s="10"/>
      <c r="K356" s="10"/>
      <c r="L356" s="10"/>
      <c r="M356" s="10"/>
      <c r="N356" s="10"/>
      <c r="O356" s="10"/>
      <c r="P356" s="10"/>
      <c r="Q356" s="15"/>
      <c r="R356" s="15"/>
      <c r="S356" s="15"/>
      <c r="T356" s="15"/>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c r="AR356" s="10"/>
      <c r="AS356" s="10"/>
      <c r="AT356" s="10"/>
      <c r="AU356" s="10"/>
      <c r="AV356" s="10"/>
      <c r="AW356" s="10"/>
      <c r="AX356" s="10"/>
      <c r="AY356" s="10"/>
      <c r="AZ356" s="10"/>
      <c r="BA356" s="10"/>
      <c r="BB356" s="10"/>
      <c r="BC356" s="10"/>
      <c r="BD356" s="10"/>
    </row>
    <row r="357" spans="1:56" ht="15" customHeight="1" x14ac:dyDescent="0.25">
      <c r="A357" s="1"/>
      <c r="B357" s="130" t="s">
        <v>150</v>
      </c>
      <c r="C357" s="139"/>
      <c r="D357" s="139"/>
      <c r="E357" s="139"/>
      <c r="F357" s="139"/>
      <c r="G357" s="139"/>
      <c r="H357" s="139"/>
      <c r="I357" s="139"/>
      <c r="J357" s="139"/>
      <c r="K357" s="139"/>
      <c r="L357" s="139"/>
      <c r="M357" s="139"/>
      <c r="N357" s="139"/>
      <c r="O357" s="139"/>
      <c r="P357" s="10"/>
      <c r="Q357" s="195">
        <f>SUM(Q352,Q355)</f>
        <v>0</v>
      </c>
      <c r="R357" s="196"/>
      <c r="S357" s="196"/>
      <c r="T357" s="197"/>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c r="AR357" s="10"/>
      <c r="AS357" s="10"/>
      <c r="AT357" s="10"/>
      <c r="AU357" s="10"/>
      <c r="AV357" s="10"/>
      <c r="AW357" s="10"/>
      <c r="AX357" s="10"/>
      <c r="AY357" s="10"/>
      <c r="AZ357" s="10"/>
      <c r="BA357" s="10"/>
      <c r="BB357" s="10"/>
      <c r="BC357" s="10"/>
      <c r="BD357" s="10"/>
    </row>
    <row r="358" spans="1:56" ht="15" customHeight="1" x14ac:dyDescent="0.25">
      <c r="A358" s="1"/>
      <c r="B358" s="10"/>
      <c r="C358" s="10"/>
      <c r="D358" s="15"/>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row>
    <row r="359" spans="1:56" ht="15" customHeight="1" x14ac:dyDescent="0.25">
      <c r="A359" s="1">
        <v>37</v>
      </c>
      <c r="B359" s="117" t="s">
        <v>151</v>
      </c>
      <c r="C359" s="139"/>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39"/>
      <c r="AE359" s="139"/>
      <c r="AF359" s="139"/>
      <c r="AG359" s="139"/>
      <c r="AH359" s="139"/>
      <c r="AI359" s="139"/>
      <c r="AJ359" s="139"/>
      <c r="AK359" s="139"/>
      <c r="AL359" s="139"/>
      <c r="AM359" s="139"/>
      <c r="AN359" s="139"/>
      <c r="AO359" s="139"/>
      <c r="AP359" s="139"/>
      <c r="AQ359" s="10"/>
      <c r="AR359" s="10"/>
      <c r="AS359" s="10"/>
      <c r="AT359" s="10"/>
      <c r="AU359" s="10"/>
      <c r="AV359" s="10"/>
      <c r="AW359" s="10"/>
      <c r="AX359" s="10"/>
      <c r="AY359" s="10"/>
      <c r="AZ359" s="10"/>
      <c r="BA359" s="10"/>
      <c r="BB359" s="10"/>
      <c r="BC359" s="10"/>
      <c r="BD359" s="10"/>
    </row>
    <row r="360" spans="1:56" ht="2.25" customHeight="1" x14ac:dyDescent="0.25">
      <c r="A360" s="1"/>
      <c r="B360" s="10"/>
      <c r="C360" s="10"/>
      <c r="D360" s="15"/>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c r="AR360" s="10"/>
      <c r="AS360" s="10"/>
      <c r="AT360" s="10"/>
      <c r="AU360" s="10"/>
      <c r="AV360" s="10"/>
      <c r="AW360" s="10"/>
      <c r="AX360" s="10"/>
      <c r="AY360" s="10"/>
      <c r="AZ360" s="10"/>
      <c r="BA360" s="10"/>
      <c r="BB360" s="10"/>
      <c r="BC360" s="10"/>
      <c r="BD360" s="10"/>
    </row>
    <row r="361" spans="1:56" ht="15" customHeight="1" x14ac:dyDescent="0.25">
      <c r="A361" s="1"/>
      <c r="B361" s="189"/>
      <c r="C361" s="190"/>
      <c r="D361" s="190"/>
      <c r="E361" s="191"/>
      <c r="F361" s="10"/>
      <c r="G361" s="10" t="s">
        <v>139</v>
      </c>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c r="AR361" s="10"/>
      <c r="AS361" s="10"/>
      <c r="AT361" s="10"/>
      <c r="AU361" s="10"/>
      <c r="AV361" s="10"/>
      <c r="AW361" s="10"/>
      <c r="AX361" s="10"/>
      <c r="AY361" s="10"/>
      <c r="AZ361" s="10"/>
      <c r="BA361" s="10"/>
      <c r="BB361" s="10"/>
      <c r="BC361" s="10"/>
      <c r="BD361" s="10"/>
    </row>
    <row r="362" spans="1:56" ht="15" customHeight="1" x14ac:dyDescent="0.25">
      <c r="A362" s="1"/>
      <c r="B362" s="10"/>
      <c r="C362" s="10"/>
      <c r="D362" s="15"/>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c r="AR362" s="10"/>
      <c r="AS362" s="10"/>
      <c r="AT362" s="10"/>
      <c r="AU362" s="10"/>
      <c r="AV362" s="10"/>
      <c r="AW362" s="10"/>
      <c r="AX362" s="10"/>
      <c r="AY362" s="10"/>
      <c r="AZ362" s="10"/>
      <c r="BA362" s="10"/>
      <c r="BB362" s="10"/>
      <c r="BC362" s="10"/>
      <c r="BD362" s="10"/>
    </row>
    <row r="363" spans="1:56" ht="15" customHeight="1" x14ac:dyDescent="0.25">
      <c r="A363" s="1">
        <v>38</v>
      </c>
      <c r="B363" s="117" t="s">
        <v>152</v>
      </c>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c r="AJ363" s="117"/>
      <c r="AK363" s="117"/>
      <c r="AL363" s="117"/>
      <c r="AM363" s="117"/>
      <c r="AN363" s="117"/>
      <c r="AO363" s="117"/>
      <c r="AP363" s="117"/>
      <c r="AQ363" s="10"/>
      <c r="AR363" s="10"/>
      <c r="AS363" s="10"/>
      <c r="AT363" s="10"/>
      <c r="AU363" s="10"/>
      <c r="AV363" s="10"/>
      <c r="AW363" s="10"/>
      <c r="AX363" s="10"/>
      <c r="AY363" s="10"/>
      <c r="AZ363" s="10"/>
      <c r="BA363" s="10"/>
      <c r="BB363" s="10"/>
      <c r="BC363" s="10"/>
      <c r="BD363" s="10"/>
    </row>
    <row r="364" spans="1:56" ht="2.25" customHeight="1" x14ac:dyDescent="0.25">
      <c r="A364" s="1"/>
      <c r="B364" s="10"/>
      <c r="C364" s="10"/>
      <c r="D364" s="15"/>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row>
    <row r="365" spans="1:56" ht="15" customHeight="1" x14ac:dyDescent="0.25">
      <c r="A365" s="1"/>
      <c r="B365" s="189"/>
      <c r="C365" s="190"/>
      <c r="D365" s="190"/>
      <c r="E365" s="191"/>
      <c r="F365" s="10"/>
      <c r="G365" s="10" t="s">
        <v>153</v>
      </c>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c r="AR365" s="10"/>
      <c r="AS365" s="10"/>
      <c r="AT365" s="10"/>
      <c r="AU365" s="10"/>
      <c r="AV365" s="10"/>
      <c r="AW365" s="10"/>
      <c r="AX365" s="10"/>
      <c r="AY365" s="10"/>
      <c r="AZ365" s="10"/>
      <c r="BA365" s="10"/>
      <c r="BB365" s="10"/>
      <c r="BC365" s="10"/>
      <c r="BD365" s="10"/>
    </row>
    <row r="366" spans="1:56" ht="15" customHeight="1" x14ac:dyDescent="0.25">
      <c r="A366" s="1"/>
      <c r="B366" s="10"/>
      <c r="C366" s="10"/>
      <c r="D366" s="15"/>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row>
    <row r="367" spans="1:56" ht="15" customHeight="1" x14ac:dyDescent="0.25">
      <c r="A367" s="1"/>
      <c r="B367" s="106" t="s">
        <v>154</v>
      </c>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7"/>
      <c r="AQ367" s="10"/>
      <c r="AR367" s="10"/>
      <c r="AS367" s="10"/>
      <c r="AT367" s="10"/>
      <c r="AU367" s="10"/>
      <c r="AV367" s="10"/>
      <c r="AW367" s="10"/>
      <c r="AX367" s="10"/>
      <c r="AY367" s="10"/>
      <c r="AZ367" s="10"/>
      <c r="BA367" s="10"/>
      <c r="BB367" s="10"/>
      <c r="BC367" s="10"/>
      <c r="BD367" s="10"/>
    </row>
    <row r="368" spans="1:56" ht="15" customHeight="1" x14ac:dyDescent="0.25">
      <c r="A368" s="1"/>
      <c r="B368" s="10"/>
      <c r="C368" s="10"/>
      <c r="D368" s="15"/>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c r="AR368" s="10"/>
      <c r="AS368" s="10"/>
      <c r="AT368" s="10"/>
      <c r="AU368" s="10"/>
      <c r="AV368" s="10"/>
      <c r="AW368" s="10"/>
      <c r="AX368" s="10"/>
      <c r="AY368" s="10"/>
      <c r="AZ368" s="10"/>
      <c r="BA368" s="10"/>
      <c r="BB368" s="10"/>
      <c r="BC368" s="10"/>
      <c r="BD368" s="10"/>
    </row>
    <row r="369" spans="1:56" ht="15" customHeight="1" x14ac:dyDescent="0.25">
      <c r="A369" s="1">
        <v>39</v>
      </c>
      <c r="B369" s="149" t="s">
        <v>155</v>
      </c>
      <c r="C369" s="149"/>
      <c r="D369" s="149"/>
      <c r="E369" s="149"/>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49"/>
      <c r="AL369" s="149"/>
      <c r="AM369" s="149"/>
      <c r="AN369" s="149"/>
      <c r="AO369" s="149"/>
      <c r="AP369" s="149"/>
      <c r="AQ369" s="10"/>
      <c r="AR369" s="10"/>
      <c r="AS369" s="10"/>
      <c r="AT369" s="10"/>
      <c r="AU369" s="10"/>
      <c r="AV369" s="10"/>
      <c r="AW369" s="10"/>
      <c r="AX369" s="10"/>
      <c r="AY369" s="10"/>
      <c r="AZ369" s="10"/>
      <c r="BA369" s="10"/>
      <c r="BB369" s="10"/>
      <c r="BC369" s="10"/>
      <c r="BD369" s="10"/>
    </row>
    <row r="370" spans="1:56" ht="15" customHeight="1" x14ac:dyDescent="0.25">
      <c r="A370" s="1"/>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c r="AO370" s="114"/>
      <c r="AP370" s="114"/>
      <c r="AQ370" s="10"/>
      <c r="AR370" s="10"/>
      <c r="AS370" s="10"/>
      <c r="AT370" s="10"/>
      <c r="AU370" s="10"/>
      <c r="AV370" s="10"/>
      <c r="AW370" s="10"/>
      <c r="AX370" s="10"/>
      <c r="AY370" s="10"/>
      <c r="AZ370" s="10"/>
      <c r="BA370" s="10"/>
      <c r="BB370" s="10"/>
      <c r="BC370" s="10"/>
      <c r="BD370" s="10"/>
    </row>
    <row r="371" spans="1:56" ht="15" customHeight="1" x14ac:dyDescent="0.25">
      <c r="A371" s="1"/>
      <c r="B371" s="10"/>
      <c r="C371" s="10"/>
      <c r="D371" s="15"/>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c r="AR371" s="10"/>
      <c r="AS371" s="10"/>
      <c r="AT371" s="10"/>
      <c r="AU371" s="10"/>
      <c r="AV371" s="10"/>
      <c r="AW371" s="10"/>
      <c r="AX371" s="10"/>
      <c r="AY371" s="10"/>
      <c r="AZ371" s="10"/>
      <c r="BA371" s="10"/>
      <c r="BB371" s="10"/>
      <c r="BC371" s="10"/>
      <c r="BD371" s="10"/>
    </row>
    <row r="372" spans="1:56" ht="15" customHeight="1" x14ac:dyDescent="0.25">
      <c r="A372" s="1"/>
      <c r="B372" s="188" t="s">
        <v>156</v>
      </c>
      <c r="C372" s="139"/>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39"/>
      <c r="AG372" s="139"/>
      <c r="AH372" s="139"/>
      <c r="AI372" s="139"/>
      <c r="AJ372" s="139"/>
      <c r="AK372" s="139"/>
      <c r="AL372" s="139"/>
      <c r="AM372" s="139"/>
      <c r="AN372" s="139"/>
      <c r="AO372" s="139"/>
      <c r="AP372" s="139"/>
      <c r="AQ372" s="10"/>
      <c r="AR372" s="10"/>
      <c r="AS372" s="10"/>
      <c r="AT372" s="10"/>
      <c r="AU372" s="10"/>
      <c r="AV372" s="10"/>
      <c r="AW372" s="10"/>
      <c r="AX372" s="10"/>
      <c r="AY372" s="10"/>
      <c r="AZ372" s="10"/>
      <c r="BA372" s="10"/>
      <c r="BB372" s="10"/>
      <c r="BC372" s="10"/>
      <c r="BD372" s="10"/>
    </row>
    <row r="373" spans="1:56" ht="15" customHeight="1" x14ac:dyDescent="0.25">
      <c r="A373" s="1"/>
      <c r="B373" s="10"/>
      <c r="C373" s="10"/>
      <c r="D373" s="15"/>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c r="AR373" s="10"/>
      <c r="AS373" s="10"/>
      <c r="AT373" s="10"/>
      <c r="AU373" s="10"/>
      <c r="AV373" s="10"/>
      <c r="AW373" s="10"/>
      <c r="AX373" s="10"/>
      <c r="AY373" s="10"/>
      <c r="AZ373" s="10"/>
      <c r="BA373" s="10"/>
      <c r="BB373" s="10"/>
      <c r="BC373" s="10"/>
      <c r="BD373" s="10"/>
    </row>
    <row r="374" spans="1:56" ht="15" customHeight="1" x14ac:dyDescent="0.25">
      <c r="A374" s="1"/>
      <c r="B374" s="118" t="s">
        <v>157</v>
      </c>
      <c r="C374" s="139"/>
      <c r="D374" s="139"/>
      <c r="E374" s="139"/>
      <c r="F374" s="139"/>
      <c r="G374" s="139"/>
      <c r="H374" s="139"/>
      <c r="I374" s="139"/>
      <c r="J374" s="139"/>
      <c r="K374" s="139"/>
      <c r="L374" s="139"/>
      <c r="M374" s="139"/>
      <c r="N374" s="139"/>
      <c r="O374" s="139"/>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row>
    <row r="375" spans="1:56" ht="15" customHeight="1" x14ac:dyDescent="0.25">
      <c r="A375" s="1"/>
      <c r="B375" s="139"/>
      <c r="C375" s="139"/>
      <c r="D375" s="139"/>
      <c r="E375" s="139"/>
      <c r="F375" s="139"/>
      <c r="G375" s="139"/>
      <c r="H375" s="139"/>
      <c r="I375" s="139"/>
      <c r="J375" s="139"/>
      <c r="K375" s="139"/>
      <c r="L375" s="139"/>
      <c r="M375" s="139"/>
      <c r="N375" s="139"/>
      <c r="O375" s="139"/>
      <c r="P375" s="10"/>
      <c r="Q375" s="136">
        <f>IF(Q352=0,0,IF(Q352&lt;501,(Q352*4),IF(Q352&lt;1001,(2000+(3*(Q352-500))),IF(Q352&lt;1501,(3500+(2*(Q352-1000))),(4500+(1.5*(Q352-1500)))))))</f>
        <v>0</v>
      </c>
      <c r="R375" s="137"/>
      <c r="S375" s="137"/>
      <c r="T375" s="137"/>
      <c r="U375" s="137"/>
      <c r="V375" s="138"/>
      <c r="W375" s="139" t="s">
        <v>158</v>
      </c>
      <c r="X375" s="139"/>
      <c r="Y375" s="10"/>
      <c r="Z375" s="10"/>
      <c r="AA375" s="10"/>
      <c r="AB375" s="10"/>
      <c r="AC375" s="10"/>
      <c r="AD375" s="10"/>
      <c r="AE375" s="10"/>
      <c r="AF375" s="10"/>
      <c r="AG375" s="10"/>
      <c r="AH375" s="10"/>
      <c r="AI375" s="10"/>
      <c r="AJ375" s="10"/>
      <c r="AK375" s="10"/>
      <c r="AL375" s="10"/>
      <c r="AM375" s="10"/>
      <c r="AN375" s="10"/>
      <c r="AO375" s="10"/>
      <c r="AP375" s="10"/>
      <c r="AQ375" s="10"/>
      <c r="AR375" s="10"/>
      <c r="AS375" s="10"/>
      <c r="AT375" s="10"/>
      <c r="AU375" s="10"/>
      <c r="AV375" s="10"/>
      <c r="AW375" s="10"/>
      <c r="AX375" s="10"/>
      <c r="AY375" s="10"/>
      <c r="AZ375" s="10"/>
      <c r="BA375" s="10"/>
      <c r="BB375" s="10"/>
      <c r="BC375" s="10"/>
      <c r="BD375" s="10"/>
    </row>
    <row r="376" spans="1:56" ht="2.25" customHeight="1" x14ac:dyDescent="0.25">
      <c r="A376" s="1"/>
      <c r="B376" s="10"/>
      <c r="C376" s="10"/>
      <c r="D376" s="15"/>
      <c r="E376" s="10"/>
      <c r="F376" s="10"/>
      <c r="G376" s="10"/>
      <c r="H376" s="10"/>
      <c r="I376" s="10"/>
      <c r="J376" s="10"/>
      <c r="K376" s="10"/>
      <c r="L376" s="10"/>
      <c r="M376" s="10"/>
      <c r="N376" s="9"/>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c r="AR376" s="10"/>
      <c r="AS376" s="10"/>
      <c r="AT376" s="10"/>
      <c r="AU376" s="10"/>
      <c r="AV376" s="10"/>
      <c r="AW376" s="10"/>
      <c r="AX376" s="10"/>
      <c r="AY376" s="10"/>
      <c r="AZ376" s="10"/>
      <c r="BA376" s="10"/>
      <c r="BB376" s="10"/>
      <c r="BC376" s="10"/>
      <c r="BD376" s="10"/>
    </row>
    <row r="377" spans="1:56" ht="15" customHeight="1" x14ac:dyDescent="0.25">
      <c r="A377" s="1"/>
      <c r="B377" s="118" t="s">
        <v>159</v>
      </c>
      <c r="C377" s="139"/>
      <c r="D377" s="139"/>
      <c r="E377" s="139"/>
      <c r="F377" s="139"/>
      <c r="G377" s="139"/>
      <c r="H377" s="139"/>
      <c r="I377" s="139"/>
      <c r="J377" s="139"/>
      <c r="K377" s="139"/>
      <c r="L377" s="139"/>
      <c r="M377" s="139"/>
      <c r="N377" s="139"/>
      <c r="O377" s="139"/>
      <c r="P377" s="10"/>
      <c r="Q377" s="136">
        <f>IF(Q355=0,0,IF(Q355&lt;501,(Q355*8),IF(Q355&lt;1001,(2*(2000+(3*(Q355-500)))),IF(Q355&lt;1501,(2*(3500+(2*(Q355-1000)))),(2*(4500+(1.5*(Q355-1500))))))))</f>
        <v>0</v>
      </c>
      <c r="R377" s="137"/>
      <c r="S377" s="137"/>
      <c r="T377" s="137"/>
      <c r="U377" s="137"/>
      <c r="V377" s="138"/>
      <c r="W377" s="139" t="s">
        <v>158</v>
      </c>
      <c r="X377" s="139"/>
      <c r="Y377" s="10"/>
      <c r="Z377" s="10"/>
      <c r="AA377" s="10"/>
      <c r="AB377" s="10"/>
      <c r="AC377" s="10"/>
      <c r="AD377" s="10"/>
      <c r="AE377" s="10"/>
      <c r="AF377" s="10"/>
      <c r="AG377" s="10"/>
      <c r="AH377" s="10"/>
      <c r="AI377" s="10"/>
      <c r="AJ377" s="10"/>
      <c r="AK377" s="10"/>
      <c r="AL377" s="10"/>
      <c r="AM377" s="10"/>
      <c r="AN377" s="10"/>
      <c r="AO377" s="10"/>
      <c r="AP377" s="10"/>
      <c r="AQ377" s="10"/>
      <c r="AR377" s="10"/>
      <c r="AS377" s="10"/>
      <c r="AT377" s="10"/>
      <c r="AU377" s="10"/>
      <c r="AV377" s="10"/>
      <c r="AW377" s="10"/>
      <c r="AX377" s="10"/>
      <c r="AY377" s="10"/>
      <c r="AZ377" s="10"/>
      <c r="BA377" s="10"/>
      <c r="BB377" s="10"/>
      <c r="BC377" s="10"/>
      <c r="BD377" s="10"/>
    </row>
    <row r="378" spans="1:56" ht="2.25" customHeight="1" x14ac:dyDescent="0.25">
      <c r="A378" s="1"/>
      <c r="B378" s="10"/>
      <c r="C378" s="10"/>
      <c r="D378" s="15"/>
      <c r="E378" s="10"/>
      <c r="F378" s="10"/>
      <c r="G378" s="10"/>
      <c r="H378" s="10"/>
      <c r="I378" s="10"/>
      <c r="J378" s="10"/>
      <c r="K378" s="10"/>
      <c r="L378" s="10"/>
      <c r="M378" s="10"/>
      <c r="N378" s="9"/>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c r="AR378" s="10"/>
      <c r="AS378" s="10"/>
      <c r="AT378" s="10"/>
      <c r="AU378" s="10"/>
      <c r="AV378" s="10"/>
      <c r="AW378" s="10"/>
      <c r="AX378" s="10"/>
      <c r="AY378" s="10"/>
      <c r="AZ378" s="10"/>
      <c r="BA378" s="10"/>
      <c r="BB378" s="10"/>
      <c r="BC378" s="10"/>
      <c r="BD378" s="10"/>
    </row>
    <row r="379" spans="1:56" ht="15" customHeight="1" x14ac:dyDescent="0.25">
      <c r="A379" s="1"/>
      <c r="B379" s="118" t="s">
        <v>160</v>
      </c>
      <c r="C379" s="139"/>
      <c r="D379" s="139"/>
      <c r="E379" s="139"/>
      <c r="F379" s="139"/>
      <c r="G379" s="139"/>
      <c r="H379" s="139"/>
      <c r="I379" s="139"/>
      <c r="J379" s="139"/>
      <c r="K379" s="139"/>
      <c r="L379" s="139"/>
      <c r="M379" s="139"/>
      <c r="N379" s="139"/>
      <c r="O379" s="139"/>
      <c r="P379" s="10"/>
      <c r="Q379" s="136">
        <f>SUM(Q375,Q377)</f>
        <v>0</v>
      </c>
      <c r="R379" s="137"/>
      <c r="S379" s="137"/>
      <c r="T379" s="137"/>
      <c r="U379" s="137"/>
      <c r="V379" s="138"/>
      <c r="W379" s="139" t="s">
        <v>158</v>
      </c>
      <c r="X379" s="139"/>
      <c r="Y379" s="10"/>
      <c r="Z379" s="10"/>
      <c r="AA379" s="10"/>
      <c r="AB379" s="10"/>
      <c r="AC379" s="10"/>
      <c r="AD379" s="10"/>
      <c r="AE379" s="10"/>
      <c r="AF379" s="10"/>
      <c r="AG379" s="10"/>
      <c r="AH379" s="10"/>
      <c r="AI379" s="10"/>
      <c r="AJ379" s="10"/>
      <c r="AK379" s="10"/>
      <c r="AL379" s="10"/>
      <c r="AM379" s="10"/>
      <c r="AN379" s="10"/>
      <c r="AO379" s="10"/>
      <c r="AP379" s="10"/>
      <c r="AQ379" s="10"/>
      <c r="AR379" s="10"/>
      <c r="AS379" s="10"/>
      <c r="AT379" s="10"/>
      <c r="AU379" s="10"/>
      <c r="AV379" s="10"/>
      <c r="AW379" s="10"/>
      <c r="AX379" s="10"/>
      <c r="AY379" s="10"/>
      <c r="AZ379" s="10"/>
      <c r="BA379" s="10"/>
      <c r="BB379" s="10"/>
      <c r="BC379" s="10"/>
      <c r="BD379" s="10"/>
    </row>
    <row r="380" spans="1:56" ht="15" customHeight="1" x14ac:dyDescent="0.25">
      <c r="A380" s="1"/>
      <c r="B380" s="10"/>
      <c r="C380" s="10"/>
      <c r="D380" s="15"/>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c r="AR380" s="10"/>
      <c r="AS380" s="10"/>
      <c r="AT380" s="10"/>
      <c r="AU380" s="10"/>
      <c r="AV380" s="10"/>
      <c r="AW380" s="10"/>
      <c r="AX380" s="10"/>
      <c r="AY380" s="10"/>
      <c r="AZ380" s="10"/>
      <c r="BA380" s="10"/>
      <c r="BB380" s="10"/>
      <c r="BC380" s="10"/>
      <c r="BD380" s="10"/>
    </row>
    <row r="381" spans="1:56" ht="15" customHeight="1" x14ac:dyDescent="0.25">
      <c r="A381" s="1"/>
      <c r="B381" s="188" t="s">
        <v>161</v>
      </c>
      <c r="C381" s="188"/>
      <c r="D381" s="188"/>
      <c r="E381" s="188"/>
      <c r="F381" s="188"/>
      <c r="G381" s="188"/>
      <c r="H381" s="188"/>
      <c r="I381" s="188"/>
      <c r="J381" s="188"/>
      <c r="K381" s="188"/>
      <c r="L381" s="188"/>
      <c r="M381" s="188"/>
      <c r="N381" s="188"/>
      <c r="O381" s="188"/>
      <c r="P381" s="188"/>
      <c r="Q381" s="188"/>
      <c r="R381" s="188"/>
      <c r="S381" s="188"/>
      <c r="T381" s="188"/>
      <c r="U381" s="188"/>
      <c r="V381" s="188"/>
      <c r="W381" s="188"/>
      <c r="X381" s="188"/>
      <c r="Y381" s="188"/>
      <c r="Z381" s="188"/>
      <c r="AA381" s="188"/>
      <c r="AB381" s="188"/>
      <c r="AC381" s="188"/>
      <c r="AD381" s="188"/>
      <c r="AE381" s="188"/>
      <c r="AF381" s="188"/>
      <c r="AG381" s="188"/>
      <c r="AH381" s="188"/>
      <c r="AI381" s="188"/>
      <c r="AJ381" s="188"/>
      <c r="AK381" s="188"/>
      <c r="AL381" s="188"/>
      <c r="AM381" s="188"/>
      <c r="AN381" s="188"/>
      <c r="AO381" s="188"/>
      <c r="AP381" s="139"/>
      <c r="AQ381" s="10"/>
      <c r="AR381" s="10"/>
      <c r="AS381" s="10"/>
      <c r="AT381" s="10"/>
      <c r="AU381" s="10"/>
      <c r="AV381" s="10"/>
      <c r="AW381" s="10"/>
      <c r="AX381" s="10"/>
      <c r="AY381" s="10"/>
      <c r="AZ381" s="10"/>
      <c r="BA381" s="10"/>
      <c r="BB381" s="10"/>
      <c r="BC381" s="10"/>
      <c r="BD381" s="10"/>
    </row>
    <row r="382" spans="1:56" ht="15" customHeight="1" x14ac:dyDescent="0.25">
      <c r="A382" s="1"/>
      <c r="B382" s="10"/>
      <c r="C382" s="10"/>
      <c r="D382" s="15"/>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row>
    <row r="383" spans="1:56" ht="15" customHeight="1" x14ac:dyDescent="0.25">
      <c r="A383" s="1"/>
      <c r="B383" s="130" t="s">
        <v>162</v>
      </c>
      <c r="C383" s="139"/>
      <c r="D383" s="139"/>
      <c r="E383" s="139"/>
      <c r="F383" s="139"/>
      <c r="G383" s="139"/>
      <c r="H383" s="139"/>
      <c r="I383" s="139"/>
      <c r="J383" s="139"/>
      <c r="K383" s="139"/>
      <c r="L383" s="139"/>
      <c r="M383" s="139"/>
      <c r="N383" s="139"/>
      <c r="O383" s="139"/>
      <c r="P383" s="10"/>
      <c r="Q383" s="136">
        <f>B361*1.2</f>
        <v>0</v>
      </c>
      <c r="R383" s="137"/>
      <c r="S383" s="137"/>
      <c r="T383" s="137"/>
      <c r="U383" s="137"/>
      <c r="V383" s="138"/>
      <c r="W383" s="139" t="s">
        <v>158</v>
      </c>
      <c r="X383" s="139"/>
      <c r="Y383" s="10"/>
      <c r="Z383" s="10"/>
      <c r="AA383" s="10"/>
      <c r="AB383" s="10"/>
      <c r="AC383" s="10"/>
      <c r="AD383" s="10"/>
      <c r="AE383" s="10"/>
      <c r="AF383" s="10"/>
      <c r="AG383" s="10"/>
      <c r="AH383" s="10"/>
      <c r="AI383" s="10"/>
      <c r="AJ383" s="10"/>
      <c r="AK383" s="10"/>
      <c r="AL383" s="10"/>
      <c r="AM383" s="10"/>
      <c r="AN383" s="10"/>
      <c r="AO383" s="10"/>
      <c r="AP383" s="10"/>
      <c r="AQ383" s="10"/>
      <c r="AR383" s="10"/>
      <c r="AS383" s="10"/>
      <c r="AT383" s="10"/>
      <c r="AU383" s="10"/>
      <c r="AV383" s="10"/>
      <c r="AW383" s="10"/>
      <c r="AX383" s="10"/>
      <c r="AY383" s="10"/>
      <c r="AZ383" s="10"/>
      <c r="BA383" s="10"/>
      <c r="BB383" s="10"/>
      <c r="BC383" s="10"/>
      <c r="BD383" s="10"/>
    </row>
    <row r="384" spans="1:56" ht="2.25" customHeight="1" x14ac:dyDescent="0.25">
      <c r="A384" s="1"/>
      <c r="B384" s="10"/>
      <c r="C384" s="10"/>
      <c r="D384" s="15"/>
      <c r="E384" s="10"/>
      <c r="F384" s="10"/>
      <c r="G384" s="10"/>
      <c r="H384" s="10"/>
      <c r="I384" s="10"/>
      <c r="J384" s="10"/>
      <c r="K384" s="10"/>
      <c r="L384" s="10"/>
      <c r="M384" s="10"/>
      <c r="N384" s="9"/>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c r="AR384" s="10"/>
      <c r="AS384" s="10"/>
      <c r="AT384" s="10"/>
      <c r="AU384" s="10"/>
      <c r="AV384" s="10"/>
      <c r="AW384" s="10"/>
      <c r="AX384" s="10"/>
      <c r="AY384" s="10"/>
      <c r="AZ384" s="10"/>
      <c r="BA384" s="10"/>
      <c r="BB384" s="10"/>
      <c r="BC384" s="10"/>
      <c r="BD384" s="10"/>
    </row>
    <row r="385" spans="1:56" ht="15" customHeight="1" x14ac:dyDescent="0.25">
      <c r="A385" s="1"/>
      <c r="B385" s="130" t="s">
        <v>163</v>
      </c>
      <c r="C385" s="139"/>
      <c r="D385" s="139"/>
      <c r="E385" s="139"/>
      <c r="F385" s="139"/>
      <c r="G385" s="139"/>
      <c r="H385" s="139"/>
      <c r="I385" s="139"/>
      <c r="J385" s="139"/>
      <c r="K385" s="139"/>
      <c r="L385" s="139"/>
      <c r="M385" s="139"/>
      <c r="N385" s="139"/>
      <c r="O385" s="139"/>
      <c r="P385" s="10"/>
      <c r="Q385" s="136">
        <f>B365*24</f>
        <v>0</v>
      </c>
      <c r="R385" s="137"/>
      <c r="S385" s="137"/>
      <c r="T385" s="137"/>
      <c r="U385" s="137"/>
      <c r="V385" s="138"/>
      <c r="W385" s="139" t="s">
        <v>158</v>
      </c>
      <c r="X385" s="139"/>
      <c r="Y385" s="10"/>
      <c r="Z385" s="10"/>
      <c r="AA385" s="10"/>
      <c r="AB385" s="10"/>
      <c r="AC385" s="10"/>
      <c r="AD385" s="10"/>
      <c r="AE385" s="10"/>
      <c r="AF385" s="10"/>
      <c r="AG385" s="10"/>
      <c r="AH385" s="10"/>
      <c r="AI385" s="10"/>
      <c r="AJ385" s="10"/>
      <c r="AK385" s="10"/>
      <c r="AL385" s="10"/>
      <c r="AM385" s="10"/>
      <c r="AN385" s="10"/>
      <c r="AO385" s="10"/>
      <c r="AP385" s="10"/>
      <c r="AQ385" s="10"/>
      <c r="AR385" s="10"/>
      <c r="AS385" s="10"/>
      <c r="AT385" s="10"/>
      <c r="AU385" s="10"/>
      <c r="AV385" s="10"/>
      <c r="AW385" s="10"/>
      <c r="AX385" s="10"/>
      <c r="AY385" s="10"/>
      <c r="AZ385" s="10"/>
      <c r="BA385" s="10"/>
      <c r="BB385" s="10"/>
      <c r="BC385" s="10"/>
      <c r="BD385" s="10"/>
    </row>
    <row r="386" spans="1:56" ht="2.25" customHeight="1" x14ac:dyDescent="0.25">
      <c r="A386" s="1"/>
      <c r="B386" s="10"/>
      <c r="C386" s="10"/>
      <c r="D386" s="15"/>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c r="AR386" s="10"/>
      <c r="AS386" s="10"/>
      <c r="AT386" s="10"/>
      <c r="AU386" s="10"/>
      <c r="AV386" s="10"/>
      <c r="AW386" s="10"/>
      <c r="AX386" s="10"/>
      <c r="AY386" s="10"/>
      <c r="AZ386" s="10"/>
      <c r="BA386" s="10"/>
      <c r="BB386" s="10"/>
      <c r="BC386" s="10"/>
      <c r="BD386" s="10"/>
    </row>
    <row r="387" spans="1:56" ht="15" customHeight="1" x14ac:dyDescent="0.25">
      <c r="A387" s="118"/>
      <c r="B387" s="118"/>
      <c r="C387" s="118"/>
      <c r="D387" s="118"/>
      <c r="E387" s="118"/>
      <c r="F387" s="118"/>
      <c r="G387" s="118"/>
      <c r="H387" s="118"/>
      <c r="I387" s="118"/>
      <c r="J387" s="118"/>
      <c r="K387" s="118"/>
      <c r="L387" s="118"/>
      <c r="M387" s="118"/>
      <c r="N387" s="118"/>
      <c r="O387" s="118"/>
      <c r="P387" s="118"/>
      <c r="Q387" s="118"/>
      <c r="R387" s="118"/>
      <c r="S387" s="118"/>
      <c r="T387" s="118"/>
      <c r="U387" s="118"/>
      <c r="V387" s="118"/>
      <c r="W387" s="118"/>
      <c r="X387" s="118"/>
      <c r="Y387" s="118"/>
      <c r="Z387" s="118"/>
      <c r="AA387" s="118"/>
      <c r="AB387" s="118"/>
      <c r="AC387" s="118"/>
      <c r="AD387" s="118"/>
      <c r="AE387" s="118"/>
      <c r="AF387" s="118"/>
      <c r="AG387" s="118"/>
      <c r="AH387" s="118"/>
      <c r="AI387" s="118"/>
      <c r="AJ387" s="118"/>
      <c r="AK387" s="118"/>
      <c r="AL387" s="118"/>
      <c r="AM387" s="118"/>
      <c r="AN387" s="118"/>
      <c r="AO387" s="118"/>
      <c r="AP387" s="118"/>
      <c r="AQ387" s="10"/>
      <c r="AR387" s="10"/>
      <c r="AS387" s="10"/>
      <c r="AT387" s="10"/>
      <c r="AU387" s="10"/>
      <c r="AV387" s="10"/>
      <c r="AW387" s="10"/>
      <c r="AX387" s="10"/>
      <c r="AY387" s="10"/>
      <c r="AZ387" s="10"/>
      <c r="BA387" s="10"/>
      <c r="BB387" s="10"/>
      <c r="BC387" s="10"/>
      <c r="BD387" s="10"/>
    </row>
    <row r="388" spans="1:56" ht="15" customHeight="1" x14ac:dyDescent="0.25">
      <c r="A388" s="1"/>
      <c r="B388" s="106" t="s">
        <v>164</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c r="AL388" s="106"/>
      <c r="AM388" s="106"/>
      <c r="AN388" s="106"/>
      <c r="AO388" s="106"/>
      <c r="AP388" s="107"/>
      <c r="AQ388" s="10"/>
      <c r="AR388" s="10"/>
      <c r="AS388" s="10"/>
      <c r="AT388" s="10"/>
      <c r="AU388" s="10"/>
      <c r="AV388" s="10"/>
      <c r="AW388" s="10"/>
      <c r="AX388" s="10"/>
      <c r="AY388" s="10"/>
      <c r="AZ388" s="10"/>
      <c r="BA388" s="10"/>
      <c r="BB388" s="10"/>
      <c r="BC388" s="10"/>
      <c r="BD388" s="10"/>
    </row>
    <row r="389" spans="1:56" ht="15" customHeight="1" x14ac:dyDescent="0.25">
      <c r="A389" s="1"/>
      <c r="B389" s="10"/>
      <c r="C389" s="10"/>
      <c r="D389" s="15"/>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c r="AR389" s="10"/>
      <c r="AS389" s="10"/>
      <c r="AT389" s="10"/>
      <c r="AU389" s="10"/>
      <c r="AV389" s="10"/>
      <c r="AW389" s="10"/>
      <c r="AX389" s="10"/>
      <c r="AY389" s="10"/>
      <c r="AZ389" s="10"/>
      <c r="BA389" s="10"/>
      <c r="BB389" s="10"/>
      <c r="BC389" s="10"/>
      <c r="BD389" s="10"/>
    </row>
    <row r="390" spans="1:56" ht="30" customHeight="1" x14ac:dyDescent="0.25">
      <c r="A390" s="1">
        <v>40</v>
      </c>
      <c r="B390" s="149" t="s">
        <v>165</v>
      </c>
      <c r="C390" s="149"/>
      <c r="D390" s="149"/>
      <c r="E390" s="149"/>
      <c r="F390" s="149"/>
      <c r="G390" s="149"/>
      <c r="H390" s="149"/>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49"/>
      <c r="AL390" s="149"/>
      <c r="AM390" s="149"/>
      <c r="AN390" s="149"/>
      <c r="AO390" s="149"/>
      <c r="AP390" s="149"/>
      <c r="AQ390" s="10"/>
      <c r="AR390" s="10"/>
      <c r="AS390" s="10"/>
      <c r="AT390" s="10"/>
      <c r="AU390" s="10"/>
      <c r="AV390" s="10"/>
      <c r="AW390" s="10"/>
      <c r="AX390" s="10"/>
      <c r="AY390" s="10"/>
      <c r="AZ390" s="10"/>
      <c r="BA390" s="10"/>
      <c r="BB390" s="10"/>
      <c r="BC390" s="10"/>
      <c r="BD390" s="10"/>
    </row>
    <row r="391" spans="1:56" ht="2.25" customHeight="1" x14ac:dyDescent="0.25">
      <c r="A391" s="1"/>
      <c r="B391" s="10"/>
      <c r="C391" s="10"/>
      <c r="D391" s="15"/>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c r="AR391" s="10"/>
      <c r="AS391" s="10"/>
      <c r="AT391" s="10"/>
      <c r="AU391" s="10"/>
      <c r="AV391" s="10"/>
      <c r="AW391" s="10"/>
      <c r="AX391" s="10"/>
      <c r="AY391" s="10"/>
      <c r="AZ391" s="10"/>
      <c r="BA391" s="10"/>
      <c r="BB391" s="10"/>
      <c r="BC391" s="10"/>
      <c r="BD391" s="10"/>
    </row>
    <row r="392" spans="1:56" ht="15" customHeight="1" x14ac:dyDescent="0.25">
      <c r="A392" s="1"/>
      <c r="B392" s="149" t="s">
        <v>166</v>
      </c>
      <c r="C392" s="149"/>
      <c r="D392" s="149"/>
      <c r="E392" s="149"/>
      <c r="F392" s="149"/>
      <c r="G392" s="149"/>
      <c r="H392" s="149"/>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49"/>
      <c r="AL392" s="149"/>
      <c r="AM392" s="149"/>
      <c r="AN392" s="149"/>
      <c r="AO392" s="149"/>
      <c r="AP392" s="149"/>
      <c r="AQ392" s="10"/>
      <c r="AR392" s="10"/>
      <c r="AS392" s="10"/>
      <c r="AT392" s="10"/>
      <c r="AU392" s="10"/>
      <c r="AV392" s="10"/>
      <c r="AW392" s="10"/>
      <c r="AX392" s="10"/>
      <c r="AY392" s="10"/>
      <c r="AZ392" s="10"/>
      <c r="BA392" s="10"/>
      <c r="BB392" s="10"/>
      <c r="BC392" s="10"/>
      <c r="BD392" s="10"/>
    </row>
    <row r="393" spans="1:56" ht="15" customHeight="1" x14ac:dyDescent="0.25">
      <c r="A393" s="1"/>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c r="AO393" s="114"/>
      <c r="AP393" s="114"/>
      <c r="AQ393" s="10"/>
      <c r="AR393" s="10"/>
      <c r="AS393" s="10"/>
      <c r="AT393" s="10"/>
      <c r="AU393" s="10"/>
      <c r="AV393" s="10"/>
      <c r="AW393" s="10"/>
      <c r="AX393" s="10"/>
      <c r="AY393" s="10"/>
      <c r="AZ393" s="10"/>
      <c r="BA393" s="10"/>
      <c r="BB393" s="10"/>
      <c r="BC393" s="10"/>
      <c r="BD393" s="10"/>
    </row>
    <row r="394" spans="1:56" ht="2.25" customHeight="1" x14ac:dyDescent="0.25">
      <c r="A394" s="1"/>
      <c r="B394" s="10"/>
      <c r="C394" s="10"/>
      <c r="D394" s="15"/>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c r="AR394" s="10"/>
      <c r="AS394" s="10"/>
      <c r="AT394" s="10"/>
      <c r="AU394" s="10"/>
      <c r="AV394" s="10"/>
      <c r="AW394" s="10"/>
      <c r="AX394" s="10"/>
      <c r="AY394" s="10"/>
      <c r="AZ394" s="10"/>
      <c r="BA394" s="10"/>
      <c r="BB394" s="10"/>
      <c r="BC394" s="10"/>
      <c r="BD394" s="10"/>
    </row>
    <row r="395" spans="1:56" ht="15" customHeight="1" x14ac:dyDescent="0.25">
      <c r="A395" s="1">
        <v>41</v>
      </c>
      <c r="B395" s="113" t="s">
        <v>167</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3"/>
      <c r="AL395" s="113"/>
      <c r="AM395" s="113"/>
      <c r="AN395" s="113"/>
      <c r="AO395" s="113"/>
      <c r="AP395" s="113"/>
      <c r="AQ395" s="10"/>
      <c r="AR395" s="10"/>
      <c r="AS395" s="10"/>
      <c r="AT395" s="10"/>
      <c r="AU395" s="10"/>
      <c r="AV395" s="10"/>
      <c r="AW395" s="10"/>
      <c r="AX395" s="10"/>
      <c r="AY395" s="10"/>
      <c r="AZ395" s="10"/>
      <c r="BA395" s="10"/>
      <c r="BB395" s="10"/>
      <c r="BC395" s="10"/>
      <c r="BD395" s="10"/>
    </row>
    <row r="396" spans="1:56" ht="15" customHeight="1" x14ac:dyDescent="0.25">
      <c r="A396" s="1"/>
      <c r="B396" s="11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3"/>
      <c r="AL396" s="113"/>
      <c r="AM396" s="113"/>
      <c r="AN396" s="113"/>
      <c r="AO396" s="113"/>
      <c r="AP396" s="113"/>
      <c r="AQ396" s="10"/>
      <c r="AR396" s="10"/>
      <c r="AS396" s="10"/>
      <c r="AT396" s="10"/>
      <c r="AU396" s="10"/>
      <c r="AV396" s="10"/>
      <c r="AW396" s="10"/>
      <c r="AX396" s="10"/>
      <c r="AY396" s="10"/>
      <c r="AZ396" s="10"/>
      <c r="BA396" s="10"/>
      <c r="BB396" s="10"/>
      <c r="BC396" s="10"/>
      <c r="BD396" s="10"/>
    </row>
    <row r="397" spans="1:56" ht="30.75" customHeight="1" x14ac:dyDescent="0.25">
      <c r="A397" s="1"/>
      <c r="B397" s="104" t="s">
        <v>168</v>
      </c>
      <c r="C397" s="242"/>
      <c r="D397" s="242"/>
      <c r="E397" s="242"/>
      <c r="F397" s="242"/>
      <c r="G397" s="242"/>
      <c r="H397" s="242"/>
      <c r="I397" s="242"/>
      <c r="J397" s="242"/>
      <c r="K397" s="242"/>
      <c r="L397" s="242"/>
      <c r="M397" s="242"/>
      <c r="N397" s="242"/>
      <c r="O397" s="242"/>
      <c r="P397" s="242"/>
      <c r="Q397" s="242"/>
      <c r="R397" s="242"/>
      <c r="S397" s="242"/>
      <c r="T397" s="242"/>
      <c r="U397" s="242"/>
      <c r="V397" s="242"/>
      <c r="W397" s="242"/>
      <c r="X397" s="242"/>
      <c r="Y397" s="242"/>
      <c r="Z397" s="242"/>
      <c r="AA397" s="242"/>
      <c r="AB397" s="242"/>
      <c r="AC397" s="242"/>
      <c r="AD397" s="242"/>
      <c r="AE397" s="242"/>
      <c r="AF397" s="242"/>
      <c r="AG397" s="242"/>
      <c r="AH397" s="242"/>
      <c r="AI397" s="242"/>
      <c r="AJ397" s="242"/>
      <c r="AK397" s="242"/>
      <c r="AL397" s="242"/>
      <c r="AM397" s="242"/>
      <c r="AN397" s="242"/>
      <c r="AO397" s="242"/>
      <c r="AP397" s="242"/>
      <c r="AQ397" s="10"/>
      <c r="AR397" s="10"/>
      <c r="AS397" s="10"/>
      <c r="AT397" s="10"/>
      <c r="AU397" s="10"/>
      <c r="AV397" s="10"/>
      <c r="AW397" s="10"/>
      <c r="AX397" s="10"/>
      <c r="AY397" s="10"/>
      <c r="AZ397" s="10"/>
      <c r="BA397" s="10"/>
      <c r="BB397" s="10"/>
      <c r="BC397" s="10"/>
      <c r="BD397" s="10"/>
    </row>
    <row r="398" spans="1:56" ht="2.25" customHeight="1" x14ac:dyDescent="0.25">
      <c r="A398" s="1"/>
      <c r="B398" s="10"/>
      <c r="C398" s="10"/>
      <c r="D398" s="15"/>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row>
    <row r="399" spans="1:56" ht="15" customHeight="1" x14ac:dyDescent="0.25">
      <c r="A399" s="1"/>
      <c r="B399" s="167" t="s">
        <v>169</v>
      </c>
      <c r="C399" s="167"/>
      <c r="D399" s="167"/>
      <c r="E399" s="167"/>
      <c r="F399" s="167"/>
      <c r="G399" s="7"/>
      <c r="H399" s="10"/>
      <c r="I399" s="158" t="s">
        <v>170</v>
      </c>
      <c r="J399" s="158"/>
      <c r="K399" s="158"/>
      <c r="L399" s="158"/>
      <c r="M399" s="158"/>
      <c r="N399" s="158"/>
      <c r="O399" s="158"/>
      <c r="P399" s="158"/>
      <c r="Q399" s="158"/>
      <c r="R399" s="10"/>
      <c r="S399" s="244" t="s">
        <v>171</v>
      </c>
      <c r="T399" s="244"/>
      <c r="U399" s="244"/>
      <c r="V399" s="244"/>
      <c r="W399" s="10"/>
      <c r="X399" s="265" t="s">
        <v>172</v>
      </c>
      <c r="Y399" s="265"/>
      <c r="Z399" s="265"/>
      <c r="AA399" s="265"/>
      <c r="AB399" s="265"/>
      <c r="AC399" s="265"/>
      <c r="AD399" s="265"/>
      <c r="AE399" s="265"/>
      <c r="AF399" s="265"/>
      <c r="AG399" s="265"/>
      <c r="AH399" s="265"/>
      <c r="AI399" s="265"/>
      <c r="AJ399" s="265"/>
      <c r="AK399" s="265"/>
      <c r="AL399" s="265"/>
      <c r="AM399" s="265"/>
      <c r="AN399" s="265"/>
      <c r="AO399" s="10"/>
      <c r="AP399" s="10"/>
      <c r="AQ399" s="10"/>
      <c r="AR399" s="10"/>
      <c r="AS399" s="10"/>
      <c r="AT399" s="10"/>
      <c r="AU399" s="10"/>
      <c r="AV399" s="10"/>
      <c r="AW399" s="10"/>
      <c r="AX399" s="10"/>
      <c r="AY399" s="10"/>
      <c r="AZ399" s="10"/>
      <c r="BA399" s="10"/>
      <c r="BB399" s="10"/>
      <c r="BC399" s="10"/>
      <c r="BD399" s="10"/>
    </row>
    <row r="400" spans="1:56" ht="15" customHeight="1" x14ac:dyDescent="0.25">
      <c r="A400" s="1"/>
      <c r="B400" s="167"/>
      <c r="C400" s="167"/>
      <c r="D400" s="167"/>
      <c r="E400" s="167"/>
      <c r="F400" s="167"/>
      <c r="G400" s="10"/>
      <c r="H400" s="10"/>
      <c r="I400" s="158"/>
      <c r="J400" s="158"/>
      <c r="K400" s="158"/>
      <c r="L400" s="158"/>
      <c r="M400" s="158"/>
      <c r="N400" s="158"/>
      <c r="O400" s="158"/>
      <c r="P400" s="158"/>
      <c r="Q400" s="158"/>
      <c r="R400" s="10"/>
      <c r="S400" s="244"/>
      <c r="T400" s="244"/>
      <c r="U400" s="244"/>
      <c r="V400" s="244"/>
      <c r="W400" s="10"/>
      <c r="X400" s="265"/>
      <c r="Y400" s="265"/>
      <c r="Z400" s="265"/>
      <c r="AA400" s="265"/>
      <c r="AB400" s="265"/>
      <c r="AC400" s="265"/>
      <c r="AD400" s="265"/>
      <c r="AE400" s="265"/>
      <c r="AF400" s="265"/>
      <c r="AG400" s="265"/>
      <c r="AH400" s="265"/>
      <c r="AI400" s="265"/>
      <c r="AJ400" s="265"/>
      <c r="AK400" s="265"/>
      <c r="AL400" s="265"/>
      <c r="AM400" s="265"/>
      <c r="AN400" s="265"/>
      <c r="AO400" s="10"/>
      <c r="AP400" s="10"/>
      <c r="AQ400" s="10"/>
      <c r="AR400" s="10"/>
      <c r="AS400" s="10"/>
      <c r="AT400" s="10"/>
      <c r="AU400" s="10"/>
      <c r="AV400" s="10"/>
      <c r="AW400" s="10"/>
      <c r="AX400" s="10"/>
      <c r="AY400" s="10"/>
      <c r="AZ400" s="10"/>
      <c r="BA400" s="10"/>
      <c r="BB400" s="10"/>
      <c r="BC400" s="10"/>
      <c r="BD400" s="10"/>
    </row>
    <row r="401" spans="1:56" ht="2.25" customHeight="1" x14ac:dyDescent="0.25">
      <c r="A401" s="1"/>
      <c r="B401" s="10"/>
      <c r="C401" s="10"/>
      <c r="D401" s="15"/>
      <c r="E401" s="10"/>
      <c r="F401" s="10"/>
      <c r="G401" s="10"/>
      <c r="H401" s="10"/>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10"/>
      <c r="AN401" s="10"/>
      <c r="AO401" s="10"/>
      <c r="AP401" s="10"/>
      <c r="AQ401" s="10"/>
      <c r="AR401" s="10"/>
      <c r="AS401" s="10"/>
      <c r="AT401" s="10"/>
      <c r="AU401" s="10"/>
      <c r="AV401" s="10"/>
      <c r="AW401" s="10"/>
      <c r="AX401" s="10"/>
      <c r="AY401" s="10"/>
      <c r="AZ401" s="10"/>
      <c r="BA401" s="10"/>
      <c r="BB401" s="10"/>
      <c r="BC401" s="10"/>
      <c r="BD401" s="10"/>
    </row>
    <row r="402" spans="1:56" ht="15" customHeight="1" x14ac:dyDescent="0.25">
      <c r="A402" s="1"/>
      <c r="B402" s="255"/>
      <c r="C402" s="256"/>
      <c r="D402" s="256"/>
      <c r="E402" s="257"/>
      <c r="F402" s="10"/>
      <c r="G402" s="10"/>
      <c r="H402" s="10"/>
      <c r="I402" s="189"/>
      <c r="J402" s="190"/>
      <c r="K402" s="190"/>
      <c r="L402" s="190"/>
      <c r="M402" s="190"/>
      <c r="N402" s="191"/>
      <c r="O402" s="51" t="s">
        <v>158</v>
      </c>
      <c r="P402" s="51"/>
      <c r="Q402" s="52"/>
      <c r="R402" s="52"/>
      <c r="S402" s="255"/>
      <c r="T402" s="256"/>
      <c r="U402" s="256"/>
      <c r="V402" s="257"/>
      <c r="W402" s="53"/>
      <c r="X402" s="54"/>
      <c r="Y402" s="54"/>
      <c r="Z402" s="54"/>
      <c r="AA402" s="54"/>
      <c r="AB402" s="54"/>
      <c r="AC402" s="54"/>
      <c r="AD402" s="54"/>
      <c r="AE402" s="54"/>
      <c r="AF402" s="268">
        <f>IF(S402=0,I402,IF(S402&lt;1920,I402*0.7,IF(S402&lt;1970,I402*0.9,I402)))</f>
        <v>0</v>
      </c>
      <c r="AG402" s="269"/>
      <c r="AH402" s="269"/>
      <c r="AI402" s="269"/>
      <c r="AJ402" s="269"/>
      <c r="AK402" s="270"/>
      <c r="AL402" s="271" t="s">
        <v>158</v>
      </c>
      <c r="AM402" s="187"/>
      <c r="AN402" s="10"/>
      <c r="AO402" s="10"/>
      <c r="AP402" s="10"/>
      <c r="AQ402" s="10"/>
      <c r="AR402" s="10"/>
      <c r="AS402" s="10"/>
      <c r="AT402" s="10"/>
      <c r="AU402" s="10"/>
      <c r="AV402" s="10"/>
      <c r="AW402" s="10"/>
      <c r="AX402" s="10"/>
      <c r="AY402" s="10"/>
      <c r="AZ402" s="10"/>
      <c r="BA402" s="10"/>
      <c r="BB402" s="10"/>
      <c r="BC402" s="10"/>
      <c r="BD402" s="10"/>
    </row>
    <row r="403" spans="1:56" ht="2.25" customHeight="1" x14ac:dyDescent="0.25">
      <c r="A403" s="55"/>
      <c r="B403" s="93"/>
      <c r="C403" s="93"/>
      <c r="D403" s="93"/>
      <c r="E403" s="93"/>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51"/>
      <c r="AG403" s="51"/>
      <c r="AH403" s="51"/>
      <c r="AI403" s="51"/>
      <c r="AJ403" s="51"/>
      <c r="AK403" s="51"/>
      <c r="AL403" s="51"/>
      <c r="AM403" s="51"/>
      <c r="AN403" s="21"/>
      <c r="AO403" s="21"/>
      <c r="AP403" s="21"/>
      <c r="AQ403" s="21"/>
      <c r="AR403" s="21"/>
      <c r="AS403" s="21"/>
      <c r="AT403" s="21"/>
      <c r="AU403" s="21"/>
      <c r="AV403" s="21"/>
      <c r="AW403" s="21"/>
      <c r="AX403" s="21"/>
      <c r="AY403" s="21"/>
      <c r="AZ403" s="21"/>
      <c r="BA403" s="21"/>
      <c r="BB403" s="21"/>
      <c r="BC403" s="21"/>
      <c r="BD403" s="21"/>
    </row>
    <row r="404" spans="1:56" ht="15" customHeight="1" x14ac:dyDescent="0.25">
      <c r="A404" s="1"/>
      <c r="B404" s="255"/>
      <c r="C404" s="256"/>
      <c r="D404" s="256"/>
      <c r="E404" s="257"/>
      <c r="F404" s="10"/>
      <c r="G404" s="10"/>
      <c r="H404" s="10"/>
      <c r="I404" s="192"/>
      <c r="J404" s="272"/>
      <c r="K404" s="272"/>
      <c r="L404" s="272"/>
      <c r="M404" s="272"/>
      <c r="N404" s="273"/>
      <c r="O404" s="21" t="s">
        <v>158</v>
      </c>
      <c r="P404" s="21"/>
      <c r="Q404" s="10"/>
      <c r="R404" s="10"/>
      <c r="S404" s="274"/>
      <c r="T404" s="275"/>
      <c r="U404" s="275"/>
      <c r="V404" s="276"/>
      <c r="W404" s="41"/>
      <c r="X404" s="10"/>
      <c r="Y404" s="10"/>
      <c r="Z404" s="10"/>
      <c r="AA404" s="10"/>
      <c r="AB404" s="10"/>
      <c r="AC404" s="10"/>
      <c r="AD404" s="10"/>
      <c r="AE404" s="10"/>
      <c r="AF404" s="268">
        <f>IF(S404=0,I404,IF(S404&lt;1920,I404*0.7,IF(S404&lt;1970,I404*0.9,I404)))</f>
        <v>0</v>
      </c>
      <c r="AG404" s="269"/>
      <c r="AH404" s="269"/>
      <c r="AI404" s="269"/>
      <c r="AJ404" s="269"/>
      <c r="AK404" s="270"/>
      <c r="AL404" s="271" t="s">
        <v>158</v>
      </c>
      <c r="AM404" s="187"/>
      <c r="AN404" s="10"/>
      <c r="AO404" s="10"/>
      <c r="AP404" s="10"/>
      <c r="AQ404" s="10"/>
      <c r="AR404" s="10"/>
      <c r="AS404" s="10"/>
      <c r="AT404" s="10"/>
      <c r="AU404" s="10"/>
      <c r="AV404" s="10"/>
      <c r="AW404" s="10"/>
      <c r="AX404" s="10"/>
      <c r="AY404" s="10"/>
      <c r="AZ404" s="10"/>
      <c r="BA404" s="10"/>
      <c r="BB404" s="10"/>
      <c r="BC404" s="10"/>
      <c r="BD404" s="10"/>
    </row>
    <row r="405" spans="1:56" ht="2.25" customHeight="1" x14ac:dyDescent="0.25">
      <c r="A405" s="1"/>
      <c r="B405" s="85"/>
      <c r="C405" s="85"/>
      <c r="D405" s="85"/>
      <c r="E405" s="85"/>
      <c r="F405" s="10"/>
      <c r="G405" s="2"/>
      <c r="H405" s="2"/>
      <c r="I405" s="2"/>
      <c r="J405" s="2"/>
      <c r="K405" s="2"/>
      <c r="L405" s="2"/>
      <c r="M405" s="10"/>
      <c r="N405" s="10"/>
      <c r="O405" s="21"/>
      <c r="P405" s="21"/>
      <c r="Q405" s="10"/>
      <c r="R405" s="10"/>
      <c r="S405" s="10"/>
      <c r="T405" s="3"/>
      <c r="U405" s="3"/>
      <c r="V405" s="3"/>
      <c r="W405" s="3"/>
      <c r="X405" s="10"/>
      <c r="Y405" s="10"/>
      <c r="Z405" s="10"/>
      <c r="AA405" s="10"/>
      <c r="AB405" s="10"/>
      <c r="AC405" s="10"/>
      <c r="AD405" s="10"/>
      <c r="AE405" s="10"/>
      <c r="AF405" s="56"/>
      <c r="AG405" s="56"/>
      <c r="AH405" s="56"/>
      <c r="AI405" s="56"/>
      <c r="AJ405" s="56"/>
      <c r="AK405" s="56"/>
      <c r="AL405" s="51"/>
      <c r="AM405" s="51"/>
      <c r="AN405" s="10"/>
      <c r="AO405" s="10"/>
      <c r="AP405" s="10"/>
      <c r="AQ405" s="10"/>
      <c r="AR405" s="10"/>
      <c r="AS405" s="10"/>
      <c r="AT405" s="10"/>
      <c r="AU405" s="10"/>
      <c r="AV405" s="10"/>
      <c r="AW405" s="10"/>
      <c r="AX405" s="10"/>
      <c r="AY405" s="10"/>
      <c r="AZ405" s="10"/>
      <c r="BA405" s="10"/>
      <c r="BB405" s="10"/>
      <c r="BC405" s="10"/>
      <c r="BD405" s="10"/>
    </row>
    <row r="406" spans="1:56" ht="15" customHeight="1" x14ac:dyDescent="0.25">
      <c r="A406" s="1"/>
      <c r="B406" s="255"/>
      <c r="C406" s="256"/>
      <c r="D406" s="256"/>
      <c r="E406" s="257"/>
      <c r="F406" s="10"/>
      <c r="G406" s="10"/>
      <c r="H406" s="10"/>
      <c r="I406" s="192"/>
      <c r="J406" s="272"/>
      <c r="K406" s="272"/>
      <c r="L406" s="272"/>
      <c r="M406" s="272"/>
      <c r="N406" s="273"/>
      <c r="O406" s="21" t="s">
        <v>158</v>
      </c>
      <c r="P406" s="21"/>
      <c r="Q406" s="10"/>
      <c r="R406" s="10"/>
      <c r="S406" s="274"/>
      <c r="T406" s="275"/>
      <c r="U406" s="275"/>
      <c r="V406" s="276"/>
      <c r="W406" s="41"/>
      <c r="X406" s="10"/>
      <c r="Y406" s="10"/>
      <c r="Z406" s="10"/>
      <c r="AA406" s="10"/>
      <c r="AB406" s="10"/>
      <c r="AC406" s="10"/>
      <c r="AD406" s="10"/>
      <c r="AE406" s="10"/>
      <c r="AF406" s="268">
        <f>IF(S406=0,I406,IF(S406&lt;1920,I406*0.7,IF(S406&lt;1970,I406*0.9,I406)))</f>
        <v>0</v>
      </c>
      <c r="AG406" s="269"/>
      <c r="AH406" s="269"/>
      <c r="AI406" s="269"/>
      <c r="AJ406" s="269"/>
      <c r="AK406" s="270"/>
      <c r="AL406" s="271" t="s">
        <v>158</v>
      </c>
      <c r="AM406" s="187"/>
      <c r="AN406" s="10"/>
      <c r="AO406" s="10"/>
      <c r="AP406" s="10"/>
      <c r="AQ406" s="10"/>
      <c r="AR406" s="10"/>
      <c r="AS406" s="10"/>
      <c r="AT406" s="10"/>
      <c r="AU406" s="10"/>
      <c r="AV406" s="10"/>
      <c r="AW406" s="10"/>
      <c r="AX406" s="10"/>
      <c r="AY406" s="10"/>
      <c r="AZ406" s="10"/>
      <c r="BA406" s="10"/>
      <c r="BB406" s="10"/>
      <c r="BC406" s="10"/>
      <c r="BD406" s="10"/>
    </row>
    <row r="407" spans="1:56" ht="2.25" customHeight="1" x14ac:dyDescent="0.25">
      <c r="A407" s="1"/>
      <c r="B407" s="93"/>
      <c r="C407" s="93"/>
      <c r="D407" s="93"/>
      <c r="E407" s="93"/>
      <c r="F407" s="21"/>
      <c r="G407" s="21"/>
      <c r="H407" s="21"/>
      <c r="I407" s="21"/>
      <c r="J407" s="21"/>
      <c r="K407" s="21"/>
      <c r="L407" s="21"/>
      <c r="M407" s="10"/>
      <c r="N407" s="10"/>
      <c r="O407" s="21"/>
      <c r="P407" s="21"/>
      <c r="Q407" s="10"/>
      <c r="R407" s="10"/>
      <c r="S407" s="10"/>
      <c r="T407" s="21"/>
      <c r="U407" s="21"/>
      <c r="V407" s="21"/>
      <c r="W407" s="21"/>
      <c r="X407" s="10"/>
      <c r="Y407" s="10"/>
      <c r="Z407" s="10"/>
      <c r="AA407" s="10"/>
      <c r="AB407" s="10"/>
      <c r="AC407" s="10"/>
      <c r="AD407" s="21"/>
      <c r="AE407" s="21"/>
      <c r="AF407" s="51"/>
      <c r="AG407" s="51"/>
      <c r="AH407" s="51"/>
      <c r="AI407" s="51"/>
      <c r="AJ407" s="51"/>
      <c r="AK407" s="51"/>
      <c r="AL407" s="51"/>
      <c r="AM407" s="21"/>
      <c r="AN407" s="10"/>
      <c r="AO407" s="10"/>
      <c r="AP407" s="10"/>
      <c r="AQ407" s="10"/>
      <c r="AR407" s="10"/>
      <c r="AS407" s="10"/>
      <c r="AT407" s="10"/>
      <c r="AU407" s="10"/>
      <c r="AV407" s="10"/>
      <c r="AW407" s="10"/>
      <c r="AX407" s="10"/>
      <c r="AY407" s="10"/>
      <c r="AZ407" s="10"/>
      <c r="BA407" s="10"/>
      <c r="BB407" s="10"/>
      <c r="BC407" s="10"/>
      <c r="BD407" s="10"/>
    </row>
    <row r="408" spans="1:56" ht="15" customHeight="1" x14ac:dyDescent="0.25">
      <c r="A408" s="1"/>
      <c r="B408" s="255"/>
      <c r="C408" s="256"/>
      <c r="D408" s="256"/>
      <c r="E408" s="257"/>
      <c r="F408" s="10"/>
      <c r="G408" s="10"/>
      <c r="H408" s="10"/>
      <c r="I408" s="192"/>
      <c r="J408" s="272"/>
      <c r="K408" s="272"/>
      <c r="L408" s="272"/>
      <c r="M408" s="272"/>
      <c r="N408" s="273"/>
      <c r="O408" s="21" t="s">
        <v>158</v>
      </c>
      <c r="P408" s="21"/>
      <c r="Q408" s="10"/>
      <c r="R408" s="10"/>
      <c r="S408" s="274"/>
      <c r="T408" s="275"/>
      <c r="U408" s="275"/>
      <c r="V408" s="276"/>
      <c r="W408" s="41"/>
      <c r="X408" s="10"/>
      <c r="Y408" s="10"/>
      <c r="Z408" s="10"/>
      <c r="AA408" s="10"/>
      <c r="AB408" s="10"/>
      <c r="AC408" s="10"/>
      <c r="AD408" s="10"/>
      <c r="AE408" s="10"/>
      <c r="AF408" s="268">
        <f>IF(S408=0,I408,IF(S408&lt;1920,I408*0.7,IF(S408&lt;1970,I408*0.9,I408)))</f>
        <v>0</v>
      </c>
      <c r="AG408" s="269"/>
      <c r="AH408" s="269"/>
      <c r="AI408" s="269"/>
      <c r="AJ408" s="269"/>
      <c r="AK408" s="270"/>
      <c r="AL408" s="271" t="s">
        <v>158</v>
      </c>
      <c r="AM408" s="187"/>
      <c r="AN408" s="10"/>
      <c r="AO408" s="10"/>
      <c r="AP408" s="10"/>
      <c r="AQ408" s="10"/>
      <c r="AR408" s="10"/>
      <c r="AS408" s="10"/>
      <c r="AT408" s="10"/>
      <c r="AU408" s="10"/>
      <c r="AV408" s="10"/>
      <c r="AW408" s="10"/>
      <c r="AX408" s="10"/>
      <c r="AY408" s="10"/>
      <c r="AZ408" s="10"/>
      <c r="BA408" s="10"/>
      <c r="BB408" s="10"/>
      <c r="BC408" s="10"/>
      <c r="BD408" s="10"/>
    </row>
    <row r="409" spans="1:56" ht="2.25" customHeight="1" x14ac:dyDescent="0.25">
      <c r="A409" s="1"/>
      <c r="B409" s="93"/>
      <c r="C409" s="93"/>
      <c r="D409" s="93"/>
      <c r="E409" s="93"/>
      <c r="F409" s="21"/>
      <c r="G409" s="21"/>
      <c r="H409" s="21"/>
      <c r="I409" s="21"/>
      <c r="J409" s="21"/>
      <c r="K409" s="21"/>
      <c r="L409" s="21"/>
      <c r="M409" s="10"/>
      <c r="N409" s="10"/>
      <c r="O409" s="21"/>
      <c r="P409" s="21"/>
      <c r="Q409" s="10"/>
      <c r="R409" s="10"/>
      <c r="S409" s="10"/>
      <c r="T409" s="21"/>
      <c r="U409" s="21"/>
      <c r="V409" s="21"/>
      <c r="W409" s="21"/>
      <c r="X409" s="10"/>
      <c r="Y409" s="10"/>
      <c r="Z409" s="10"/>
      <c r="AA409" s="10"/>
      <c r="AB409" s="10"/>
      <c r="AC409" s="10"/>
      <c r="AD409" s="10"/>
      <c r="AE409" s="10"/>
      <c r="AF409" s="51"/>
      <c r="AG409" s="51"/>
      <c r="AH409" s="51"/>
      <c r="AI409" s="51"/>
      <c r="AJ409" s="51"/>
      <c r="AK409" s="51"/>
      <c r="AL409" s="51"/>
      <c r="AM409" s="51"/>
      <c r="AN409" s="10"/>
      <c r="AO409" s="10"/>
      <c r="AP409" s="10"/>
      <c r="AQ409" s="10"/>
      <c r="AR409" s="10"/>
      <c r="AS409" s="10"/>
      <c r="AT409" s="10"/>
      <c r="AU409" s="10"/>
      <c r="AV409" s="10"/>
      <c r="AW409" s="10"/>
      <c r="AX409" s="10"/>
      <c r="AY409" s="10"/>
      <c r="AZ409" s="10"/>
      <c r="BA409" s="10"/>
      <c r="BB409" s="10"/>
      <c r="BC409" s="10"/>
      <c r="BD409" s="10"/>
    </row>
    <row r="410" spans="1:56" ht="15" customHeight="1" x14ac:dyDescent="0.25">
      <c r="A410" s="1"/>
      <c r="B410" s="255"/>
      <c r="C410" s="256"/>
      <c r="D410" s="256"/>
      <c r="E410" s="257"/>
      <c r="F410" s="10"/>
      <c r="G410" s="10"/>
      <c r="H410" s="10"/>
      <c r="I410" s="192"/>
      <c r="J410" s="272"/>
      <c r="K410" s="272"/>
      <c r="L410" s="272"/>
      <c r="M410" s="272"/>
      <c r="N410" s="273"/>
      <c r="O410" s="21" t="s">
        <v>158</v>
      </c>
      <c r="P410" s="21"/>
      <c r="Q410" s="10"/>
      <c r="R410" s="10"/>
      <c r="S410" s="274"/>
      <c r="T410" s="275"/>
      <c r="U410" s="275"/>
      <c r="V410" s="276"/>
      <c r="W410" s="41"/>
      <c r="X410" s="10"/>
      <c r="Y410" s="10"/>
      <c r="Z410" s="10"/>
      <c r="AA410" s="10"/>
      <c r="AB410" s="10"/>
      <c r="AC410" s="10"/>
      <c r="AD410" s="10"/>
      <c r="AE410" s="10"/>
      <c r="AF410" s="268">
        <f>IF(S410=0,I410,IF(S410&lt;1920,I410*0.7,IF(S410&lt;1970,I410*0.9,I410)))</f>
        <v>0</v>
      </c>
      <c r="AG410" s="269"/>
      <c r="AH410" s="269"/>
      <c r="AI410" s="269"/>
      <c r="AJ410" s="269"/>
      <c r="AK410" s="270"/>
      <c r="AL410" s="271" t="s">
        <v>158</v>
      </c>
      <c r="AM410" s="187"/>
      <c r="AN410" s="10"/>
      <c r="AO410" s="10"/>
      <c r="AP410" s="10"/>
      <c r="AQ410" s="10"/>
      <c r="AR410" s="10"/>
      <c r="AS410" s="10"/>
      <c r="AT410" s="10"/>
      <c r="AU410" s="10"/>
      <c r="AV410" s="10"/>
      <c r="AW410" s="10"/>
      <c r="AX410" s="10"/>
      <c r="AY410" s="10"/>
      <c r="AZ410" s="10"/>
      <c r="BA410" s="10"/>
      <c r="BB410" s="10"/>
      <c r="BC410" s="10"/>
      <c r="BD410" s="10"/>
    </row>
    <row r="411" spans="1:56" ht="15" customHeight="1" x14ac:dyDescent="0.25">
      <c r="A411" s="1"/>
      <c r="B411" s="10"/>
      <c r="C411" s="10"/>
      <c r="D411" s="15"/>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c r="BC411" s="10"/>
      <c r="BD411" s="10"/>
    </row>
    <row r="412" spans="1:56" ht="15" customHeight="1" x14ac:dyDescent="0.25">
      <c r="A412" s="1">
        <v>42</v>
      </c>
      <c r="B412" s="226" t="s">
        <v>173</v>
      </c>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c r="AB412" s="181"/>
      <c r="AC412" s="181"/>
      <c r="AD412" s="181"/>
      <c r="AE412" s="181"/>
      <c r="AF412" s="181"/>
      <c r="AG412" s="181"/>
      <c r="AH412" s="181"/>
      <c r="AI412" s="181"/>
      <c r="AJ412" s="181"/>
      <c r="AK412" s="181"/>
      <c r="AL412" s="181"/>
      <c r="AM412" s="181"/>
      <c r="AN412" s="181"/>
      <c r="AO412" s="181"/>
      <c r="AP412" s="181"/>
      <c r="AQ412" s="10"/>
      <c r="AR412" s="10"/>
      <c r="AS412" s="10"/>
      <c r="AT412" s="10"/>
      <c r="AU412" s="10"/>
      <c r="AV412" s="10"/>
      <c r="AW412" s="10"/>
      <c r="AX412" s="10"/>
      <c r="AY412" s="10"/>
      <c r="AZ412" s="10"/>
      <c r="BA412" s="10"/>
      <c r="BB412" s="10"/>
      <c r="BC412" s="10"/>
      <c r="BD412" s="10"/>
    </row>
    <row r="413" spans="1:56" ht="37.5" customHeight="1" x14ac:dyDescent="0.25">
      <c r="A413" s="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c r="AB413" s="181"/>
      <c r="AC413" s="181"/>
      <c r="AD413" s="181"/>
      <c r="AE413" s="181"/>
      <c r="AF413" s="181"/>
      <c r="AG413" s="181"/>
      <c r="AH413" s="181"/>
      <c r="AI413" s="181"/>
      <c r="AJ413" s="181"/>
      <c r="AK413" s="181"/>
      <c r="AL413" s="181"/>
      <c r="AM413" s="181"/>
      <c r="AN413" s="181"/>
      <c r="AO413" s="181"/>
      <c r="AP413" s="181"/>
      <c r="AQ413" s="10"/>
      <c r="AR413" s="10"/>
      <c r="AS413" s="10"/>
      <c r="AT413" s="10"/>
      <c r="AU413" s="10"/>
      <c r="AV413" s="10"/>
      <c r="AW413" s="10"/>
      <c r="AX413" s="10"/>
      <c r="AY413" s="10"/>
      <c r="AZ413" s="10"/>
      <c r="BA413" s="10"/>
      <c r="BB413" s="10"/>
      <c r="BC413" s="10"/>
      <c r="BD413" s="10"/>
    </row>
    <row r="414" spans="1:56" ht="30" customHeight="1" x14ac:dyDescent="0.25">
      <c r="A414" s="1"/>
      <c r="B414" s="277" t="s">
        <v>168</v>
      </c>
      <c r="C414" s="277"/>
      <c r="D414" s="277"/>
      <c r="E414" s="277"/>
      <c r="F414" s="277"/>
      <c r="G414" s="277"/>
      <c r="H414" s="277"/>
      <c r="I414" s="277"/>
      <c r="J414" s="277"/>
      <c r="K414" s="277"/>
      <c r="L414" s="277"/>
      <c r="M414" s="277"/>
      <c r="N414" s="277"/>
      <c r="O414" s="277"/>
      <c r="P414" s="277"/>
      <c r="Q414" s="277"/>
      <c r="R414" s="277"/>
      <c r="S414" s="277"/>
      <c r="T414" s="277"/>
      <c r="U414" s="277"/>
      <c r="V414" s="277"/>
      <c r="W414" s="277"/>
      <c r="X414" s="277"/>
      <c r="Y414" s="277"/>
      <c r="Z414" s="277"/>
      <c r="AA414" s="277"/>
      <c r="AB414" s="277"/>
      <c r="AC414" s="277"/>
      <c r="AD414" s="277"/>
      <c r="AE414" s="277"/>
      <c r="AF414" s="277"/>
      <c r="AG414" s="277"/>
      <c r="AH414" s="277"/>
      <c r="AI414" s="277"/>
      <c r="AJ414" s="277"/>
      <c r="AK414" s="277"/>
      <c r="AL414" s="277"/>
      <c r="AM414" s="277"/>
      <c r="AN414" s="277"/>
      <c r="AO414" s="277"/>
      <c r="AP414" s="277"/>
      <c r="AQ414" s="10"/>
      <c r="AR414" s="10"/>
      <c r="AS414" s="10"/>
      <c r="AT414" s="10"/>
      <c r="AU414" s="10"/>
      <c r="AV414" s="10"/>
      <c r="AW414" s="10"/>
      <c r="AX414" s="10"/>
      <c r="AY414" s="10"/>
      <c r="AZ414" s="10"/>
      <c r="BA414" s="10"/>
      <c r="BB414" s="10"/>
      <c r="BC414" s="10"/>
      <c r="BD414" s="10"/>
    </row>
    <row r="415" spans="1:56" ht="2.25" customHeight="1" x14ac:dyDescent="0.25">
      <c r="A415" s="1"/>
      <c r="B415" s="10"/>
      <c r="C415" s="10"/>
      <c r="D415" s="15"/>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c r="BC415" s="10"/>
      <c r="BD415" s="10"/>
    </row>
    <row r="416" spans="1:56" ht="15" customHeight="1" x14ac:dyDescent="0.25">
      <c r="A416" s="1"/>
      <c r="B416" s="278" t="s">
        <v>174</v>
      </c>
      <c r="C416" s="278"/>
      <c r="D416" s="278"/>
      <c r="E416" s="278"/>
      <c r="F416" s="10"/>
      <c r="G416" s="265" t="s">
        <v>170</v>
      </c>
      <c r="H416" s="159"/>
      <c r="I416" s="159"/>
      <c r="J416" s="159"/>
      <c r="K416" s="159"/>
      <c r="L416" s="159"/>
      <c r="M416" s="159"/>
      <c r="N416" s="159"/>
      <c r="O416" s="21"/>
      <c r="P416" s="244" t="s">
        <v>171</v>
      </c>
      <c r="Q416" s="159"/>
      <c r="R416" s="159"/>
      <c r="S416" s="159"/>
      <c r="T416" s="15"/>
      <c r="U416" s="265" t="s">
        <v>172</v>
      </c>
      <c r="V416" s="266"/>
      <c r="W416" s="266"/>
      <c r="X416" s="266"/>
      <c r="Y416" s="266"/>
      <c r="Z416" s="266"/>
      <c r="AA416" s="266"/>
      <c r="AB416" s="266"/>
      <c r="AC416" s="266"/>
      <c r="AD416" s="159"/>
      <c r="AE416" s="159"/>
      <c r="AF416" s="10"/>
      <c r="AG416" s="265" t="s">
        <v>175</v>
      </c>
      <c r="AH416" s="267"/>
      <c r="AI416" s="267"/>
      <c r="AJ416" s="267"/>
      <c r="AK416" s="267"/>
      <c r="AL416" s="267"/>
      <c r="AM416" s="267"/>
      <c r="AN416" s="267"/>
      <c r="AO416" s="267"/>
      <c r="AP416" s="10"/>
      <c r="AQ416" s="10"/>
      <c r="AR416" s="10"/>
      <c r="AS416" s="10"/>
      <c r="AT416" s="10"/>
      <c r="AU416" s="10"/>
      <c r="AV416" s="10"/>
      <c r="AW416" s="10"/>
      <c r="AX416" s="10"/>
      <c r="AY416" s="10"/>
      <c r="AZ416" s="10"/>
      <c r="BA416" s="10"/>
      <c r="BB416" s="10"/>
      <c r="BC416" s="10"/>
      <c r="BD416" s="10"/>
    </row>
    <row r="417" spans="1:56" ht="15" customHeight="1" x14ac:dyDescent="0.25">
      <c r="A417" s="1"/>
      <c r="B417" s="278"/>
      <c r="C417" s="278"/>
      <c r="D417" s="278"/>
      <c r="E417" s="278"/>
      <c r="F417" s="10"/>
      <c r="G417" s="159"/>
      <c r="H417" s="159"/>
      <c r="I417" s="159"/>
      <c r="J417" s="159"/>
      <c r="K417" s="159"/>
      <c r="L417" s="159"/>
      <c r="M417" s="159"/>
      <c r="N417" s="159"/>
      <c r="O417" s="21"/>
      <c r="P417" s="159"/>
      <c r="Q417" s="159"/>
      <c r="R417" s="159"/>
      <c r="S417" s="159"/>
      <c r="T417" s="15"/>
      <c r="U417" s="266"/>
      <c r="V417" s="266"/>
      <c r="W417" s="266"/>
      <c r="X417" s="266"/>
      <c r="Y417" s="266"/>
      <c r="Z417" s="266"/>
      <c r="AA417" s="266"/>
      <c r="AB417" s="266"/>
      <c r="AC417" s="266"/>
      <c r="AD417" s="159"/>
      <c r="AE417" s="159"/>
      <c r="AF417" s="10"/>
      <c r="AG417" s="267"/>
      <c r="AH417" s="267"/>
      <c r="AI417" s="267"/>
      <c r="AJ417" s="267"/>
      <c r="AK417" s="267"/>
      <c r="AL417" s="267"/>
      <c r="AM417" s="267"/>
      <c r="AN417" s="267"/>
      <c r="AO417" s="267"/>
      <c r="AP417" s="10"/>
      <c r="AQ417" s="10"/>
      <c r="AR417" s="10"/>
      <c r="AS417" s="10"/>
      <c r="AT417" s="10"/>
      <c r="AU417" s="10"/>
      <c r="AV417" s="10"/>
      <c r="AW417" s="10"/>
      <c r="AX417" s="10"/>
      <c r="AY417" s="10"/>
      <c r="AZ417" s="10"/>
      <c r="BA417" s="10"/>
      <c r="BB417" s="10"/>
      <c r="BC417" s="10"/>
      <c r="BD417" s="10"/>
    </row>
    <row r="418" spans="1:56" ht="2.25" customHeight="1" x14ac:dyDescent="0.25">
      <c r="A418" s="1"/>
      <c r="B418" s="10"/>
      <c r="C418" s="10"/>
      <c r="D418" s="15"/>
      <c r="E418" s="10"/>
      <c r="F418" s="10"/>
      <c r="G418" s="10"/>
      <c r="H418" s="10"/>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10"/>
      <c r="AG418" s="21"/>
      <c r="AH418" s="21"/>
      <c r="AI418" s="21"/>
      <c r="AJ418" s="21"/>
      <c r="AK418" s="21"/>
      <c r="AL418" s="21"/>
      <c r="AM418" s="21"/>
      <c r="AN418" s="21"/>
      <c r="AO418" s="21"/>
      <c r="AP418" s="10"/>
      <c r="AQ418" s="10"/>
      <c r="AR418" s="10"/>
      <c r="AS418" s="10"/>
      <c r="AT418" s="10"/>
      <c r="AU418" s="10"/>
      <c r="AV418" s="10"/>
      <c r="AW418" s="10"/>
      <c r="AX418" s="10"/>
      <c r="AY418" s="10"/>
      <c r="AZ418" s="10"/>
      <c r="BA418" s="10"/>
      <c r="BB418" s="10"/>
      <c r="BC418" s="10"/>
      <c r="BD418" s="10"/>
    </row>
    <row r="419" spans="1:56" ht="15" customHeight="1" x14ac:dyDescent="0.25">
      <c r="A419" s="1"/>
      <c r="B419" s="255"/>
      <c r="C419" s="256"/>
      <c r="D419" s="256"/>
      <c r="E419" s="257"/>
      <c r="F419" s="10"/>
      <c r="G419" s="189"/>
      <c r="H419" s="190"/>
      <c r="I419" s="190"/>
      <c r="J419" s="190"/>
      <c r="K419" s="190"/>
      <c r="L419" s="191"/>
      <c r="M419" s="140" t="s">
        <v>158</v>
      </c>
      <c r="N419" s="140"/>
      <c r="O419" s="21"/>
      <c r="P419" s="258"/>
      <c r="Q419" s="259"/>
      <c r="R419" s="259"/>
      <c r="S419" s="260"/>
      <c r="T419" s="10"/>
      <c r="U419" s="21"/>
      <c r="V419" s="21"/>
      <c r="W419" s="21"/>
      <c r="X419" s="261">
        <f>IF(P419=0,G419,IF(P419&lt;1920,G419*0.7,IF(P419&lt;1970,G419*0.9,G419)))</f>
        <v>0</v>
      </c>
      <c r="Y419" s="262"/>
      <c r="Z419" s="262"/>
      <c r="AA419" s="262"/>
      <c r="AB419" s="262"/>
      <c r="AC419" s="263"/>
      <c r="AD419" s="140" t="s">
        <v>158</v>
      </c>
      <c r="AE419" s="140"/>
      <c r="AF419" s="10"/>
      <c r="AG419" s="264"/>
      <c r="AH419" s="264"/>
      <c r="AI419" s="264"/>
      <c r="AJ419" s="264"/>
      <c r="AK419" s="21"/>
      <c r="AL419" s="21"/>
      <c r="AM419" s="21"/>
      <c r="AN419" s="21"/>
      <c r="AO419" s="21"/>
      <c r="AP419" s="10"/>
      <c r="AQ419" s="10"/>
      <c r="AR419" s="10"/>
      <c r="AS419" s="10"/>
      <c r="AT419" s="10"/>
      <c r="AU419" s="10"/>
      <c r="AV419" s="10"/>
      <c r="AW419" s="10"/>
      <c r="AX419" s="10"/>
      <c r="AY419" s="10"/>
      <c r="AZ419" s="10"/>
      <c r="BA419" s="10"/>
      <c r="BB419" s="10"/>
      <c r="BC419" s="10"/>
      <c r="BD419" s="10"/>
    </row>
    <row r="420" spans="1:56" ht="2.25" customHeight="1" x14ac:dyDescent="0.25">
      <c r="A420" s="1"/>
      <c r="B420" s="52"/>
      <c r="C420" s="52"/>
      <c r="D420" s="85"/>
      <c r="E420" s="52"/>
      <c r="F420" s="10"/>
      <c r="G420" s="52"/>
      <c r="H420" s="52"/>
      <c r="I420" s="51"/>
      <c r="J420" s="51"/>
      <c r="K420" s="51"/>
      <c r="L420" s="51"/>
      <c r="M420" s="21"/>
      <c r="N420" s="21"/>
      <c r="O420" s="21"/>
      <c r="P420" s="51"/>
      <c r="Q420" s="51"/>
      <c r="R420" s="51"/>
      <c r="S420" s="51"/>
      <c r="T420" s="21"/>
      <c r="U420" s="21"/>
      <c r="V420" s="21"/>
      <c r="W420" s="10"/>
      <c r="X420" s="10"/>
      <c r="Y420" s="10"/>
      <c r="Z420" s="10"/>
      <c r="AA420" s="10"/>
      <c r="AB420" s="10"/>
      <c r="AC420" s="21"/>
      <c r="AD420" s="21"/>
      <c r="AE420" s="21"/>
      <c r="AF420" s="10"/>
      <c r="AG420" s="21"/>
      <c r="AH420" s="21"/>
      <c r="AI420" s="21"/>
      <c r="AJ420" s="21"/>
      <c r="AK420" s="21"/>
      <c r="AL420" s="21"/>
      <c r="AM420" s="21"/>
      <c r="AN420" s="21"/>
      <c r="AO420" s="21"/>
      <c r="AP420" s="10"/>
      <c r="AQ420" s="10"/>
      <c r="AR420" s="10"/>
      <c r="AS420" s="10"/>
      <c r="AT420" s="10"/>
      <c r="AU420" s="10"/>
      <c r="AV420" s="10"/>
      <c r="AW420" s="10"/>
      <c r="AX420" s="10"/>
      <c r="AY420" s="10"/>
      <c r="AZ420" s="10"/>
      <c r="BA420" s="10"/>
      <c r="BB420" s="10"/>
      <c r="BC420" s="10"/>
      <c r="BD420" s="10"/>
    </row>
    <row r="421" spans="1:56" ht="15" customHeight="1" x14ac:dyDescent="0.25">
      <c r="A421" s="1"/>
      <c r="B421" s="255"/>
      <c r="C421" s="256"/>
      <c r="D421" s="256"/>
      <c r="E421" s="257"/>
      <c r="F421" s="10"/>
      <c r="G421" s="189"/>
      <c r="H421" s="190"/>
      <c r="I421" s="190"/>
      <c r="J421" s="190"/>
      <c r="K421" s="190"/>
      <c r="L421" s="191"/>
      <c r="M421" s="140" t="s">
        <v>158</v>
      </c>
      <c r="N421" s="140"/>
      <c r="O421" s="21"/>
      <c r="P421" s="258"/>
      <c r="Q421" s="259"/>
      <c r="R421" s="259"/>
      <c r="S421" s="260"/>
      <c r="T421" s="10"/>
      <c r="U421" s="21"/>
      <c r="V421" s="21"/>
      <c r="W421" s="10"/>
      <c r="X421" s="261">
        <f>IF(P421=0,G421,IF(P421&lt;1920,G421*0.7,IF(P421&lt;1970,G421*0.9,G421)))</f>
        <v>0</v>
      </c>
      <c r="Y421" s="262"/>
      <c r="Z421" s="262"/>
      <c r="AA421" s="262"/>
      <c r="AB421" s="262"/>
      <c r="AC421" s="263"/>
      <c r="AD421" s="140" t="s">
        <v>158</v>
      </c>
      <c r="AE421" s="140"/>
      <c r="AF421" s="10"/>
      <c r="AG421" s="264"/>
      <c r="AH421" s="264"/>
      <c r="AI421" s="264"/>
      <c r="AJ421" s="264"/>
      <c r="AK421" s="21"/>
      <c r="AL421" s="21"/>
      <c r="AM421" s="21"/>
      <c r="AN421" s="21"/>
      <c r="AO421" s="21"/>
      <c r="AP421" s="10"/>
      <c r="AQ421" s="10"/>
      <c r="AR421" s="10"/>
      <c r="AS421" s="10"/>
      <c r="AT421" s="10"/>
      <c r="AU421" s="10"/>
      <c r="AV421" s="10"/>
      <c r="AW421" s="10"/>
      <c r="AX421" s="10"/>
      <c r="AY421" s="10"/>
      <c r="AZ421" s="10"/>
      <c r="BA421" s="10"/>
      <c r="BB421" s="10"/>
      <c r="BC421" s="10"/>
      <c r="BD421" s="10"/>
    </row>
    <row r="422" spans="1:56" ht="15" customHeight="1" x14ac:dyDescent="0.25">
      <c r="A422" s="1"/>
      <c r="B422" s="10"/>
      <c r="C422" s="10"/>
      <c r="D422" s="15"/>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row>
    <row r="423" spans="1:56" ht="15" customHeight="1" x14ac:dyDescent="0.25">
      <c r="A423" s="1">
        <v>43</v>
      </c>
      <c r="B423" s="279" t="s">
        <v>176</v>
      </c>
      <c r="C423" s="279"/>
      <c r="D423" s="279"/>
      <c r="E423" s="279"/>
      <c r="F423" s="279"/>
      <c r="G423" s="279"/>
      <c r="H423" s="279"/>
      <c r="I423" s="279"/>
      <c r="J423" s="279"/>
      <c r="K423" s="279"/>
      <c r="L423" s="279"/>
      <c r="M423" s="279"/>
      <c r="N423" s="279"/>
      <c r="O423" s="279"/>
      <c r="P423" s="279"/>
      <c r="Q423" s="279"/>
      <c r="R423" s="279"/>
      <c r="S423" s="279"/>
      <c r="T423" s="279"/>
      <c r="U423" s="279"/>
      <c r="V423" s="279"/>
      <c r="W423" s="279"/>
      <c r="X423" s="279"/>
      <c r="Y423" s="279"/>
      <c r="Z423" s="279"/>
      <c r="AA423" s="279"/>
      <c r="AB423" s="279"/>
      <c r="AC423" s="279"/>
      <c r="AD423" s="279"/>
      <c r="AE423" s="279"/>
      <c r="AF423" s="279"/>
      <c r="AG423" s="279"/>
      <c r="AH423" s="279"/>
      <c r="AI423" s="279"/>
      <c r="AJ423" s="279"/>
      <c r="AK423" s="184">
        <f>IF((SUM(AF402,AF404,AF406,AF408,AF410)-SUM(X419,X421))&gt;0,(SUM(AF402,AF404,AF406,AF408,AF410)-SUM(X419,X421)),IF((SUM(AF402,AF404,AF406,AF408,AF410)-SUM(X419,X421))&lt;0,0,0))</f>
        <v>0</v>
      </c>
      <c r="AL423" s="185"/>
      <c r="AM423" s="185"/>
      <c r="AN423" s="186"/>
      <c r="AO423" s="187" t="s">
        <v>158</v>
      </c>
      <c r="AP423" s="187"/>
      <c r="AQ423" s="10"/>
      <c r="AR423" s="10"/>
      <c r="AS423" s="10"/>
      <c r="AT423" s="10"/>
      <c r="AU423" s="10"/>
      <c r="AV423" s="10"/>
      <c r="AW423" s="10"/>
      <c r="AX423" s="10"/>
      <c r="AY423" s="10"/>
      <c r="AZ423" s="10"/>
      <c r="BA423" s="10"/>
      <c r="BB423" s="10"/>
      <c r="BC423" s="10"/>
      <c r="BD423" s="10"/>
    </row>
    <row r="424" spans="1:56" ht="15" customHeight="1" x14ac:dyDescent="0.25">
      <c r="A424" s="23"/>
      <c r="B424" s="10"/>
      <c r="C424" s="10"/>
      <c r="D424" s="15"/>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c r="AR424" s="10"/>
      <c r="AS424" s="10"/>
      <c r="AT424" s="10"/>
      <c r="AU424" s="10"/>
      <c r="AV424" s="10"/>
      <c r="AW424" s="10"/>
      <c r="AX424" s="10"/>
      <c r="AY424" s="10"/>
      <c r="AZ424" s="10"/>
      <c r="BA424" s="10"/>
      <c r="BB424" s="10"/>
      <c r="BC424" s="10"/>
      <c r="BD424" s="10"/>
    </row>
    <row r="425" spans="1:56" ht="15" customHeight="1" x14ac:dyDescent="0.25">
      <c r="A425" s="1">
        <v>44</v>
      </c>
      <c r="B425" s="113" t="s">
        <v>177</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c r="AO425" s="114"/>
      <c r="AP425" s="114"/>
      <c r="AQ425" s="10"/>
      <c r="AR425" s="10"/>
      <c r="AS425" s="10"/>
      <c r="AT425" s="10"/>
      <c r="AU425" s="10"/>
      <c r="AV425" s="10"/>
      <c r="AW425" s="10"/>
      <c r="AX425" s="10"/>
      <c r="AY425" s="10"/>
      <c r="AZ425" s="10"/>
      <c r="BA425" s="10"/>
      <c r="BB425" s="10"/>
      <c r="BC425" s="10"/>
      <c r="BD425" s="10"/>
    </row>
    <row r="426" spans="1:56" ht="15" customHeight="1" x14ac:dyDescent="0.25">
      <c r="A426" s="1"/>
      <c r="B426" s="10"/>
      <c r="C426" s="10"/>
      <c r="D426" s="15"/>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10"/>
      <c r="BC426" s="10"/>
      <c r="BD426" s="10"/>
    </row>
    <row r="427" spans="1:56" ht="15" customHeight="1" x14ac:dyDescent="0.25">
      <c r="A427" s="1"/>
      <c r="B427" s="118" t="s">
        <v>178</v>
      </c>
      <c r="C427" s="114"/>
      <c r="D427" s="114"/>
      <c r="E427" s="114"/>
      <c r="F427" s="114"/>
      <c r="G427" s="114"/>
      <c r="H427" s="114"/>
      <c r="I427" s="114"/>
      <c r="J427" s="114"/>
      <c r="K427" s="114"/>
      <c r="L427" s="114"/>
      <c r="M427" s="114"/>
      <c r="N427" s="114"/>
      <c r="O427" s="114"/>
      <c r="P427" s="10"/>
      <c r="Q427" s="150"/>
      <c r="R427" s="182"/>
      <c r="S427" s="182"/>
      <c r="T427" s="182"/>
      <c r="U427" s="182"/>
      <c r="V427" s="183"/>
      <c r="W427" s="139" t="s">
        <v>158</v>
      </c>
      <c r="X427" s="139"/>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10"/>
      <c r="BC427" s="10"/>
      <c r="BD427" s="10"/>
    </row>
    <row r="428" spans="1:56" ht="2.25" customHeight="1" x14ac:dyDescent="0.25">
      <c r="A428" s="1"/>
      <c r="B428" s="10"/>
      <c r="C428" s="10"/>
      <c r="D428" s="15"/>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10"/>
      <c r="BC428" s="10"/>
      <c r="BD428" s="10"/>
    </row>
    <row r="429" spans="1:56" ht="15" customHeight="1" x14ac:dyDescent="0.25">
      <c r="A429" s="1"/>
      <c r="B429" s="118" t="s">
        <v>179</v>
      </c>
      <c r="C429" s="114"/>
      <c r="D429" s="114"/>
      <c r="E429" s="114"/>
      <c r="F429" s="114"/>
      <c r="G429" s="114"/>
      <c r="H429" s="114"/>
      <c r="I429" s="114"/>
      <c r="J429" s="114"/>
      <c r="K429" s="114"/>
      <c r="L429" s="114"/>
      <c r="M429" s="114"/>
      <c r="N429" s="114"/>
      <c r="O429" s="114"/>
      <c r="P429" s="10"/>
      <c r="Q429" s="150"/>
      <c r="R429" s="182"/>
      <c r="S429" s="182"/>
      <c r="T429" s="182"/>
      <c r="U429" s="182"/>
      <c r="V429" s="183"/>
      <c r="W429" s="139" t="s">
        <v>158</v>
      </c>
      <c r="X429" s="139"/>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10"/>
      <c r="BC429" s="10"/>
      <c r="BD429" s="10"/>
    </row>
    <row r="430" spans="1:56" ht="2.25" customHeight="1" x14ac:dyDescent="0.25">
      <c r="A430" s="1"/>
      <c r="B430" s="10"/>
      <c r="C430" s="10"/>
      <c r="D430" s="15"/>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row>
    <row r="431" spans="1:56" ht="15" customHeight="1" x14ac:dyDescent="0.25">
      <c r="A431" s="1"/>
      <c r="B431" s="118" t="s">
        <v>180</v>
      </c>
      <c r="C431" s="114"/>
      <c r="D431" s="114"/>
      <c r="E431" s="114"/>
      <c r="F431" s="114"/>
      <c r="G431" s="114"/>
      <c r="H431" s="114"/>
      <c r="I431" s="114"/>
      <c r="J431" s="114"/>
      <c r="K431" s="114"/>
      <c r="L431" s="114"/>
      <c r="M431" s="114"/>
      <c r="N431" s="114"/>
      <c r="O431" s="114"/>
      <c r="P431" s="10"/>
      <c r="Q431" s="150"/>
      <c r="R431" s="182"/>
      <c r="S431" s="182"/>
      <c r="T431" s="182"/>
      <c r="U431" s="182"/>
      <c r="V431" s="183"/>
      <c r="W431" s="139" t="s">
        <v>158</v>
      </c>
      <c r="X431" s="139"/>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10"/>
      <c r="BC431" s="10"/>
      <c r="BD431" s="10"/>
    </row>
    <row r="432" spans="1:56" ht="2.25" customHeight="1" x14ac:dyDescent="0.25">
      <c r="A432" s="1"/>
      <c r="B432" s="10"/>
      <c r="C432" s="10"/>
      <c r="D432" s="15"/>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10"/>
      <c r="BC432" s="10"/>
      <c r="BD432" s="10"/>
    </row>
    <row r="433" spans="1:56" ht="15" customHeight="1" x14ac:dyDescent="0.25">
      <c r="A433" s="1"/>
      <c r="B433" s="118" t="s">
        <v>181</v>
      </c>
      <c r="C433" s="114"/>
      <c r="D433" s="114"/>
      <c r="E433" s="114"/>
      <c r="F433" s="114"/>
      <c r="G433" s="114"/>
      <c r="H433" s="114"/>
      <c r="I433" s="114"/>
      <c r="J433" s="114"/>
      <c r="K433" s="114"/>
      <c r="L433" s="114"/>
      <c r="M433" s="114"/>
      <c r="N433" s="114"/>
      <c r="O433" s="114"/>
      <c r="P433" s="10"/>
      <c r="Q433" s="150"/>
      <c r="R433" s="182"/>
      <c r="S433" s="182"/>
      <c r="T433" s="182"/>
      <c r="U433" s="182"/>
      <c r="V433" s="183"/>
      <c r="W433" s="139" t="s">
        <v>158</v>
      </c>
      <c r="X433" s="139"/>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10"/>
      <c r="BC433" s="10"/>
      <c r="BD433" s="10"/>
    </row>
    <row r="434" spans="1:56" ht="2.25" customHeight="1" x14ac:dyDescent="0.25">
      <c r="A434" s="1"/>
      <c r="B434" s="10"/>
      <c r="C434" s="10"/>
      <c r="D434" s="15"/>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10"/>
      <c r="BC434" s="10"/>
      <c r="BD434" s="10"/>
    </row>
    <row r="435" spans="1:56" ht="15" customHeight="1" x14ac:dyDescent="0.25">
      <c r="A435" s="1"/>
      <c r="B435" s="118" t="s">
        <v>182</v>
      </c>
      <c r="C435" s="114"/>
      <c r="D435" s="114"/>
      <c r="E435" s="114"/>
      <c r="F435" s="114"/>
      <c r="G435" s="114"/>
      <c r="H435" s="114"/>
      <c r="I435" s="114"/>
      <c r="J435" s="114"/>
      <c r="K435" s="114"/>
      <c r="L435" s="114"/>
      <c r="M435" s="114"/>
      <c r="N435" s="114"/>
      <c r="O435" s="114"/>
      <c r="P435" s="10"/>
      <c r="Q435" s="150"/>
      <c r="R435" s="182"/>
      <c r="S435" s="182"/>
      <c r="T435" s="182"/>
      <c r="U435" s="182"/>
      <c r="V435" s="183"/>
      <c r="W435" s="139" t="s">
        <v>158</v>
      </c>
      <c r="X435" s="139"/>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10"/>
      <c r="BC435" s="10"/>
      <c r="BD435" s="10"/>
    </row>
    <row r="436" spans="1:56" ht="2.25" customHeight="1" x14ac:dyDescent="0.25">
      <c r="A436" s="1"/>
      <c r="B436" s="10"/>
      <c r="C436" s="10"/>
      <c r="D436" s="15"/>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10"/>
      <c r="BC436" s="10"/>
      <c r="BD436" s="10"/>
    </row>
    <row r="437" spans="1:56" ht="15" customHeight="1" x14ac:dyDescent="0.25">
      <c r="A437" s="1"/>
      <c r="B437" s="118" t="s">
        <v>183</v>
      </c>
      <c r="C437" s="114"/>
      <c r="D437" s="114"/>
      <c r="E437" s="114"/>
      <c r="F437" s="114"/>
      <c r="G437" s="114"/>
      <c r="H437" s="114"/>
      <c r="I437" s="114"/>
      <c r="J437" s="114"/>
      <c r="K437" s="114"/>
      <c r="L437" s="114"/>
      <c r="M437" s="114"/>
      <c r="N437" s="114"/>
      <c r="O437" s="114"/>
      <c r="P437" s="10"/>
      <c r="Q437" s="150"/>
      <c r="R437" s="182"/>
      <c r="S437" s="182"/>
      <c r="T437" s="182"/>
      <c r="U437" s="182"/>
      <c r="V437" s="183"/>
      <c r="W437" s="139" t="s">
        <v>158</v>
      </c>
      <c r="X437" s="139"/>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10"/>
      <c r="BC437" s="10"/>
      <c r="BD437" s="10"/>
    </row>
    <row r="438" spans="1:56" ht="15" customHeight="1" x14ac:dyDescent="0.25">
      <c r="A438" s="1"/>
      <c r="B438" s="10"/>
      <c r="C438" s="10"/>
      <c r="D438" s="15"/>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row>
    <row r="439" spans="1:56" ht="15" customHeight="1" x14ac:dyDescent="0.25">
      <c r="A439" s="1">
        <v>45</v>
      </c>
      <c r="B439" s="113" t="s">
        <v>184</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c r="AO439" s="114"/>
      <c r="AP439" s="114"/>
      <c r="AQ439" s="10"/>
      <c r="AR439" s="10"/>
      <c r="AS439" s="10"/>
      <c r="AT439" s="10"/>
      <c r="AU439" s="10"/>
      <c r="AV439" s="10"/>
      <c r="AW439" s="10"/>
      <c r="AX439" s="10"/>
      <c r="AY439" s="10"/>
      <c r="AZ439" s="10"/>
      <c r="BA439" s="10"/>
      <c r="BB439" s="10"/>
      <c r="BC439" s="10"/>
      <c r="BD439" s="10"/>
    </row>
    <row r="440" spans="1:56" ht="15" customHeight="1" x14ac:dyDescent="0.25">
      <c r="A440" s="1"/>
      <c r="B440" s="13"/>
      <c r="C440" s="12"/>
      <c r="D440" s="7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0"/>
      <c r="AR440" s="10"/>
      <c r="AS440" s="10"/>
      <c r="AT440" s="10"/>
      <c r="AU440" s="10"/>
      <c r="AV440" s="10"/>
      <c r="AW440" s="10"/>
      <c r="AX440" s="10"/>
      <c r="AY440" s="10"/>
      <c r="AZ440" s="10"/>
      <c r="BA440" s="10"/>
      <c r="BB440" s="10"/>
      <c r="BC440" s="10"/>
      <c r="BD440" s="10"/>
    </row>
    <row r="441" spans="1:56" ht="15" customHeight="1" x14ac:dyDescent="0.25">
      <c r="A441" s="1"/>
      <c r="B441" s="130" t="s">
        <v>185</v>
      </c>
      <c r="C441" s="139"/>
      <c r="D441" s="139"/>
      <c r="E441" s="139"/>
      <c r="F441" s="139"/>
      <c r="G441" s="139"/>
      <c r="H441" s="139"/>
      <c r="I441" s="139"/>
      <c r="J441" s="139"/>
      <c r="K441" s="139"/>
      <c r="L441" s="139"/>
      <c r="M441" s="139"/>
      <c r="N441" s="139"/>
      <c r="O441" s="139"/>
      <c r="P441" s="10"/>
      <c r="Q441" s="150"/>
      <c r="R441" s="182"/>
      <c r="S441" s="182"/>
      <c r="T441" s="182"/>
      <c r="U441" s="182"/>
      <c r="V441" s="183"/>
      <c r="W441" s="139" t="s">
        <v>158</v>
      </c>
      <c r="X441" s="139"/>
      <c r="Y441" s="10"/>
      <c r="Z441" s="10"/>
      <c r="AA441" s="10"/>
      <c r="AB441" s="10"/>
      <c r="AC441" s="10"/>
      <c r="AD441" s="10"/>
      <c r="AE441" s="10"/>
      <c r="AF441" s="10"/>
      <c r="AG441" s="10"/>
      <c r="AH441" s="10"/>
      <c r="AI441" s="10"/>
      <c r="AJ441" s="10"/>
      <c r="AK441" s="10"/>
      <c r="AL441" s="10"/>
      <c r="AM441" s="10"/>
      <c r="AN441" s="10"/>
      <c r="AO441" s="10"/>
      <c r="AP441" s="10"/>
      <c r="AQ441" s="10"/>
      <c r="AR441" s="10"/>
      <c r="AS441" s="10"/>
      <c r="AT441" s="10"/>
      <c r="AU441" s="10"/>
      <c r="AV441" s="10"/>
      <c r="AW441" s="10"/>
      <c r="AX441" s="10"/>
      <c r="AY441" s="10"/>
      <c r="AZ441" s="10"/>
      <c r="BA441" s="10"/>
      <c r="BB441" s="10"/>
      <c r="BC441" s="10"/>
      <c r="BD441" s="10"/>
    </row>
    <row r="442" spans="1:56" ht="2.25" customHeight="1" x14ac:dyDescent="0.25">
      <c r="A442" s="1"/>
      <c r="B442" s="10"/>
      <c r="C442" s="10"/>
      <c r="D442" s="15"/>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c r="AR442" s="10"/>
      <c r="AS442" s="10"/>
      <c r="AT442" s="10"/>
      <c r="AU442" s="10"/>
      <c r="AV442" s="10"/>
      <c r="AW442" s="10"/>
      <c r="AX442" s="10"/>
      <c r="AY442" s="10"/>
      <c r="AZ442" s="10"/>
      <c r="BA442" s="10"/>
      <c r="BB442" s="10"/>
      <c r="BC442" s="10"/>
      <c r="BD442" s="10"/>
    </row>
    <row r="443" spans="1:56" ht="15" customHeight="1" x14ac:dyDescent="0.25">
      <c r="A443" s="1"/>
      <c r="B443" s="130" t="s">
        <v>162</v>
      </c>
      <c r="C443" s="139"/>
      <c r="D443" s="139"/>
      <c r="E443" s="139"/>
      <c r="F443" s="139"/>
      <c r="G443" s="139"/>
      <c r="H443" s="139"/>
      <c r="I443" s="139"/>
      <c r="J443" s="139"/>
      <c r="K443" s="139"/>
      <c r="L443" s="139"/>
      <c r="M443" s="139"/>
      <c r="N443" s="139"/>
      <c r="O443" s="139"/>
      <c r="P443" s="10"/>
      <c r="Q443" s="150"/>
      <c r="R443" s="182"/>
      <c r="S443" s="182"/>
      <c r="T443" s="182"/>
      <c r="U443" s="182"/>
      <c r="V443" s="183"/>
      <c r="W443" s="139" t="s">
        <v>158</v>
      </c>
      <c r="X443" s="139"/>
      <c r="Y443" s="10"/>
      <c r="Z443" s="10"/>
      <c r="AA443" s="10"/>
      <c r="AB443" s="10"/>
      <c r="AC443" s="10"/>
      <c r="AD443" s="10"/>
      <c r="AE443" s="10"/>
      <c r="AF443" s="10"/>
      <c r="AG443" s="10"/>
      <c r="AH443" s="10"/>
      <c r="AI443" s="10"/>
      <c r="AJ443" s="10"/>
      <c r="AK443" s="10"/>
      <c r="AL443" s="10"/>
      <c r="AM443" s="10"/>
      <c r="AN443" s="10"/>
      <c r="AO443" s="10"/>
      <c r="AP443" s="10"/>
      <c r="AQ443" s="10"/>
      <c r="AR443" s="10"/>
      <c r="AS443" s="10"/>
      <c r="AT443" s="10"/>
      <c r="AU443" s="10"/>
      <c r="AV443" s="10"/>
      <c r="AW443" s="10"/>
      <c r="AX443" s="10"/>
      <c r="AY443" s="10"/>
      <c r="AZ443" s="10"/>
      <c r="BA443" s="10"/>
      <c r="BB443" s="10"/>
      <c r="BC443" s="10"/>
      <c r="BD443" s="10"/>
    </row>
    <row r="444" spans="1:56" ht="2.25" customHeight="1" x14ac:dyDescent="0.25">
      <c r="A444" s="1"/>
      <c r="B444" s="10"/>
      <c r="C444" s="10"/>
      <c r="D444" s="15"/>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c r="AR444" s="10"/>
      <c r="AS444" s="10"/>
      <c r="AT444" s="10"/>
      <c r="AU444" s="10"/>
      <c r="AV444" s="10"/>
      <c r="AW444" s="10"/>
      <c r="AX444" s="10"/>
      <c r="AY444" s="10"/>
      <c r="AZ444" s="10"/>
      <c r="BA444" s="10"/>
      <c r="BB444" s="10"/>
      <c r="BC444" s="10"/>
      <c r="BD444" s="10"/>
    </row>
    <row r="445" spans="1:56" ht="15" customHeight="1" x14ac:dyDescent="0.25">
      <c r="A445" s="1"/>
      <c r="B445" s="130" t="s">
        <v>186</v>
      </c>
      <c r="C445" s="139"/>
      <c r="D445" s="139"/>
      <c r="E445" s="139"/>
      <c r="F445" s="139"/>
      <c r="G445" s="139"/>
      <c r="H445" s="139"/>
      <c r="I445" s="139"/>
      <c r="J445" s="139"/>
      <c r="K445" s="139"/>
      <c r="L445" s="139"/>
      <c r="M445" s="139"/>
      <c r="N445" s="139"/>
      <c r="O445" s="139"/>
      <c r="P445" s="10"/>
      <c r="Q445" s="150"/>
      <c r="R445" s="151"/>
      <c r="S445" s="151"/>
      <c r="T445" s="151"/>
      <c r="U445" s="151"/>
      <c r="V445" s="152"/>
      <c r="W445" s="139" t="s">
        <v>158</v>
      </c>
      <c r="X445" s="139"/>
      <c r="Y445" s="10"/>
      <c r="Z445" s="10"/>
      <c r="AA445" s="10"/>
      <c r="AB445" s="10"/>
      <c r="AC445" s="10"/>
      <c r="AD445" s="10"/>
      <c r="AE445" s="10"/>
      <c r="AF445" s="10"/>
      <c r="AG445" s="10"/>
      <c r="AH445" s="10"/>
      <c r="AI445" s="10"/>
      <c r="AJ445" s="10"/>
      <c r="AK445" s="10"/>
      <c r="AL445" s="10"/>
      <c r="AM445" s="10"/>
      <c r="AN445" s="10"/>
      <c r="AO445" s="10"/>
      <c r="AP445" s="10"/>
      <c r="AQ445" s="10"/>
      <c r="AR445" s="10"/>
      <c r="AS445" s="10"/>
      <c r="AT445" s="10"/>
      <c r="AU445" s="10"/>
      <c r="AV445" s="10"/>
      <c r="AW445" s="10"/>
      <c r="AX445" s="10"/>
      <c r="AY445" s="10"/>
      <c r="AZ445" s="10"/>
      <c r="BA445" s="10"/>
      <c r="BB445" s="10"/>
      <c r="BC445" s="10"/>
      <c r="BD445" s="10"/>
    </row>
    <row r="446" spans="1:56" ht="2.25" customHeight="1" x14ac:dyDescent="0.25">
      <c r="A446" s="1"/>
      <c r="B446" s="10"/>
      <c r="C446" s="10"/>
      <c r="D446" s="15"/>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row>
    <row r="447" spans="1:56" ht="15" customHeight="1" x14ac:dyDescent="0.25">
      <c r="A447" s="1"/>
      <c r="B447" s="130" t="s">
        <v>163</v>
      </c>
      <c r="C447" s="139"/>
      <c r="D447" s="139"/>
      <c r="E447" s="139"/>
      <c r="F447" s="139"/>
      <c r="G447" s="139"/>
      <c r="H447" s="139"/>
      <c r="I447" s="139"/>
      <c r="J447" s="139"/>
      <c r="K447" s="139"/>
      <c r="L447" s="139"/>
      <c r="M447" s="139"/>
      <c r="N447" s="139"/>
      <c r="O447" s="139"/>
      <c r="P447" s="10"/>
      <c r="Q447" s="150"/>
      <c r="R447" s="182"/>
      <c r="S447" s="182"/>
      <c r="T447" s="182"/>
      <c r="U447" s="182"/>
      <c r="V447" s="183"/>
      <c r="W447" s="139" t="s">
        <v>158</v>
      </c>
      <c r="X447" s="139"/>
      <c r="Y447" s="10"/>
      <c r="Z447" s="10"/>
      <c r="AA447" s="10"/>
      <c r="AB447" s="10"/>
      <c r="AC447" s="10"/>
      <c r="AD447" s="10"/>
      <c r="AE447" s="10"/>
      <c r="AF447" s="10"/>
      <c r="AG447" s="10"/>
      <c r="AH447" s="10"/>
      <c r="AI447" s="10"/>
      <c r="AJ447" s="10"/>
      <c r="AK447" s="10"/>
      <c r="AL447" s="10"/>
      <c r="AM447" s="10"/>
      <c r="AN447" s="10"/>
      <c r="AO447" s="10"/>
      <c r="AP447" s="10"/>
      <c r="AQ447" s="10"/>
      <c r="AR447" s="10"/>
      <c r="AS447" s="10"/>
      <c r="AT447" s="10"/>
      <c r="AU447" s="10"/>
      <c r="AV447" s="10"/>
      <c r="AW447" s="10"/>
      <c r="AX447" s="10"/>
      <c r="AY447" s="10"/>
      <c r="AZ447" s="10"/>
      <c r="BA447" s="10"/>
      <c r="BB447" s="10"/>
      <c r="BC447" s="10"/>
      <c r="BD447" s="10"/>
    </row>
    <row r="448" spans="1:56" ht="15" customHeight="1" x14ac:dyDescent="0.25">
      <c r="A448" s="1"/>
      <c r="B448" s="17"/>
      <c r="C448" s="10"/>
      <c r="D448" s="15"/>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c r="AR448" s="10"/>
      <c r="AS448" s="10"/>
      <c r="AT448" s="10"/>
      <c r="AU448" s="10"/>
      <c r="AV448" s="10"/>
      <c r="AW448" s="10"/>
      <c r="AX448" s="10"/>
      <c r="AY448" s="10"/>
      <c r="AZ448" s="10"/>
      <c r="BA448" s="10"/>
      <c r="BB448" s="10"/>
      <c r="BC448" s="10"/>
      <c r="BD448" s="10"/>
    </row>
    <row r="449" spans="1:56" ht="15" customHeight="1" x14ac:dyDescent="0.25">
      <c r="A449" s="1"/>
      <c r="B449" s="180" t="s">
        <v>187</v>
      </c>
      <c r="C449" s="180"/>
      <c r="D449" s="180"/>
      <c r="E449" s="180"/>
      <c r="F449" s="180"/>
      <c r="G449" s="180"/>
      <c r="H449" s="180"/>
      <c r="I449" s="180"/>
      <c r="J449" s="180"/>
      <c r="K449" s="180"/>
      <c r="L449" s="180"/>
      <c r="M449" s="180"/>
      <c r="N449" s="180"/>
      <c r="O449" s="180"/>
      <c r="P449" s="180"/>
      <c r="Q449" s="180"/>
      <c r="R449" s="180"/>
      <c r="S449" s="180"/>
      <c r="T449" s="180"/>
      <c r="U449" s="180"/>
      <c r="V449" s="180"/>
      <c r="W449" s="180"/>
      <c r="X449" s="180"/>
      <c r="Y449" s="180"/>
      <c r="Z449" s="180"/>
      <c r="AA449" s="180"/>
      <c r="AB449" s="180"/>
      <c r="AC449" s="180"/>
      <c r="AD449" s="180"/>
      <c r="AE449" s="180"/>
      <c r="AF449" s="180"/>
      <c r="AG449" s="180"/>
      <c r="AH449" s="180"/>
      <c r="AI449" s="180"/>
      <c r="AJ449" s="180"/>
      <c r="AK449" s="180"/>
      <c r="AL449" s="180"/>
      <c r="AM449" s="180"/>
      <c r="AN449" s="180"/>
      <c r="AO449" s="180"/>
      <c r="AP449" s="10"/>
      <c r="AQ449" s="10"/>
      <c r="AR449" s="10"/>
      <c r="AS449" s="10"/>
      <c r="AT449" s="10"/>
      <c r="AU449" s="10"/>
      <c r="AV449" s="10"/>
      <c r="AW449" s="10"/>
      <c r="AX449" s="10"/>
      <c r="AY449" s="10"/>
      <c r="AZ449" s="10"/>
      <c r="BA449" s="10"/>
      <c r="BB449" s="10"/>
      <c r="BC449" s="10"/>
      <c r="BD449" s="10"/>
    </row>
    <row r="450" spans="1:56" ht="15" customHeight="1" x14ac:dyDescent="0.25">
      <c r="A450" s="1"/>
      <c r="B450" s="10"/>
      <c r="C450" s="10"/>
      <c r="D450" s="15"/>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c r="AR450" s="10"/>
      <c r="AS450" s="10"/>
      <c r="AT450" s="10"/>
      <c r="AU450" s="10"/>
      <c r="AV450" s="10"/>
      <c r="AW450" s="10"/>
      <c r="AX450" s="10"/>
      <c r="AY450" s="10"/>
      <c r="AZ450" s="10"/>
      <c r="BA450" s="10"/>
      <c r="BB450" s="10"/>
      <c r="BC450" s="10"/>
      <c r="BD450" s="10"/>
    </row>
    <row r="451" spans="1:56" ht="15" customHeight="1" x14ac:dyDescent="0.25">
      <c r="A451" s="1">
        <v>46</v>
      </c>
      <c r="B451" s="113" t="s">
        <v>188</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c r="AO451" s="114"/>
      <c r="AP451" s="114"/>
      <c r="AQ451" s="10"/>
      <c r="AR451" s="10"/>
      <c r="AS451" s="10"/>
      <c r="AT451" s="10"/>
      <c r="AU451" s="10"/>
      <c r="AV451" s="10"/>
      <c r="AW451" s="10"/>
      <c r="AX451" s="10"/>
      <c r="AY451" s="10"/>
      <c r="AZ451" s="10"/>
      <c r="BA451" s="10"/>
      <c r="BB451" s="10"/>
      <c r="BC451" s="10"/>
      <c r="BD451" s="10"/>
    </row>
    <row r="452" spans="1:56" ht="2.25" customHeight="1" x14ac:dyDescent="0.25">
      <c r="A452" s="1"/>
      <c r="B452" s="13"/>
      <c r="C452" s="12"/>
      <c r="D452" s="7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0"/>
      <c r="AR452" s="10"/>
      <c r="AS452" s="10"/>
      <c r="AT452" s="10"/>
      <c r="AU452" s="10"/>
      <c r="AV452" s="10"/>
      <c r="AW452" s="10"/>
      <c r="AX452" s="10"/>
      <c r="AY452" s="10"/>
      <c r="AZ452" s="10"/>
      <c r="BA452" s="10"/>
      <c r="BB452" s="10"/>
      <c r="BC452" s="10"/>
      <c r="BD452" s="10"/>
    </row>
    <row r="453" spans="1:56" ht="27" customHeight="1" x14ac:dyDescent="0.25">
      <c r="A453" s="1"/>
      <c r="B453" s="156" t="s">
        <v>189</v>
      </c>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c r="AB453" s="181"/>
      <c r="AC453" s="181"/>
      <c r="AD453" s="181"/>
      <c r="AE453" s="181"/>
      <c r="AF453" s="181"/>
      <c r="AG453" s="181"/>
      <c r="AH453" s="181"/>
      <c r="AI453" s="181"/>
      <c r="AJ453" s="181"/>
      <c r="AK453" s="181"/>
      <c r="AL453" s="181"/>
      <c r="AM453" s="181"/>
      <c r="AN453" s="181"/>
      <c r="AO453" s="181"/>
      <c r="AP453" s="181"/>
      <c r="AQ453" s="10"/>
      <c r="AR453" s="10"/>
      <c r="AS453" s="10"/>
      <c r="AT453" s="10"/>
      <c r="AU453" s="10"/>
      <c r="AV453" s="10"/>
      <c r="AW453" s="10"/>
      <c r="AX453" s="10"/>
      <c r="AY453" s="10"/>
      <c r="AZ453" s="10"/>
      <c r="BA453" s="10"/>
      <c r="BB453" s="10"/>
      <c r="BC453" s="10"/>
      <c r="BD453" s="10"/>
    </row>
    <row r="454" spans="1:56" ht="15" customHeight="1" x14ac:dyDescent="0.25">
      <c r="A454" s="1"/>
      <c r="B454" s="104" t="s">
        <v>190</v>
      </c>
      <c r="C454" s="104"/>
      <c r="D454" s="104"/>
      <c r="E454" s="104"/>
      <c r="F454" s="104"/>
      <c r="G454" s="104"/>
      <c r="H454" s="104"/>
      <c r="I454" s="104"/>
      <c r="J454" s="104"/>
      <c r="K454" s="104"/>
      <c r="L454" s="104"/>
      <c r="M454" s="104"/>
      <c r="N454" s="104"/>
      <c r="O454" s="104"/>
      <c r="P454" s="104"/>
      <c r="Q454" s="104"/>
      <c r="R454" s="104"/>
      <c r="S454" s="104"/>
      <c r="T454" s="104"/>
      <c r="U454" s="104"/>
      <c r="V454" s="157" t="s">
        <v>191</v>
      </c>
      <c r="W454" s="157"/>
      <c r="X454" s="157"/>
      <c r="Y454" s="157"/>
      <c r="Z454" s="157"/>
      <c r="AA454" s="157"/>
      <c r="AB454" s="157"/>
      <c r="AC454" s="157"/>
      <c r="AD454" s="157"/>
      <c r="AE454" s="157"/>
      <c r="AF454" s="157"/>
      <c r="AG454" s="157"/>
      <c r="AH454" s="157"/>
      <c r="AI454" s="157"/>
      <c r="AJ454" s="157"/>
      <c r="AK454" s="157"/>
      <c r="AL454" s="157"/>
      <c r="AM454" s="16" t="s">
        <v>192</v>
      </c>
      <c r="AN454" s="10"/>
      <c r="AO454" s="57"/>
      <c r="AP454" s="57"/>
      <c r="AQ454" s="10"/>
      <c r="AR454" s="10"/>
      <c r="AS454" s="10"/>
      <c r="AT454" s="10"/>
      <c r="AU454" s="10"/>
      <c r="AV454" s="10"/>
      <c r="AW454" s="10"/>
      <c r="AX454" s="10"/>
      <c r="AY454" s="10"/>
      <c r="AZ454" s="10"/>
      <c r="BA454" s="10"/>
      <c r="BB454" s="10"/>
      <c r="BC454" s="10"/>
      <c r="BD454" s="10"/>
    </row>
    <row r="455" spans="1:56" ht="15" customHeight="1" x14ac:dyDescent="0.25">
      <c r="A455" s="1"/>
      <c r="B455" s="18"/>
      <c r="C455" s="18"/>
      <c r="D455" s="65"/>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0"/>
      <c r="AR455" s="10"/>
      <c r="AS455" s="10"/>
      <c r="AT455" s="10"/>
      <c r="AU455" s="10"/>
      <c r="AV455" s="10"/>
      <c r="AW455" s="10"/>
      <c r="AX455" s="10"/>
      <c r="AY455" s="10"/>
      <c r="AZ455" s="10"/>
      <c r="BA455" s="10"/>
      <c r="BB455" s="10"/>
      <c r="BC455" s="10"/>
      <c r="BD455" s="10"/>
    </row>
    <row r="456" spans="1:56" ht="30" customHeight="1" x14ac:dyDescent="0.25">
      <c r="A456" s="1"/>
      <c r="B456" s="10"/>
      <c r="C456" s="10"/>
      <c r="D456" s="15"/>
      <c r="E456" s="10"/>
      <c r="F456" s="10"/>
      <c r="G456" s="10"/>
      <c r="H456" s="10"/>
      <c r="I456" s="10"/>
      <c r="J456" s="10"/>
      <c r="K456" s="10"/>
      <c r="L456" s="10"/>
      <c r="M456" s="10"/>
      <c r="N456" s="10"/>
      <c r="O456" s="10"/>
      <c r="P456" s="10"/>
      <c r="Q456" s="158" t="s">
        <v>170</v>
      </c>
      <c r="R456" s="159"/>
      <c r="S456" s="159"/>
      <c r="T456" s="159"/>
      <c r="U456" s="159"/>
      <c r="V456" s="159"/>
      <c r="W456" s="159"/>
      <c r="X456" s="159"/>
      <c r="Y456" s="10"/>
      <c r="Z456" s="158" t="s">
        <v>193</v>
      </c>
      <c r="AA456" s="158"/>
      <c r="AB456" s="158"/>
      <c r="AC456" s="158"/>
      <c r="AD456" s="158"/>
      <c r="AE456" s="17"/>
      <c r="AF456" s="17"/>
      <c r="AG456" s="17"/>
      <c r="AH456" s="17"/>
      <c r="AI456" s="160" t="s">
        <v>194</v>
      </c>
      <c r="AJ456" s="160"/>
      <c r="AK456" s="160"/>
      <c r="AL456" s="160"/>
      <c r="AM456" s="160"/>
      <c r="AN456" s="160"/>
      <c r="AO456" s="160"/>
      <c r="AP456" s="10"/>
      <c r="AQ456" s="10"/>
      <c r="AR456" s="10"/>
      <c r="AS456" s="10"/>
      <c r="AT456" s="10"/>
      <c r="AU456" s="10"/>
      <c r="AV456" s="10"/>
      <c r="AW456" s="10"/>
      <c r="AX456" s="10"/>
      <c r="AY456" s="10"/>
      <c r="AZ456" s="10"/>
      <c r="BA456" s="10"/>
      <c r="BB456" s="10"/>
      <c r="BC456" s="10"/>
      <c r="BD456" s="10"/>
    </row>
    <row r="457" spans="1:56" ht="2.25" customHeight="1" x14ac:dyDescent="0.25">
      <c r="A457" s="1"/>
      <c r="B457" s="10"/>
      <c r="C457" s="10"/>
      <c r="D457" s="15"/>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54"/>
      <c r="AJ457" s="54"/>
      <c r="AK457" s="54"/>
      <c r="AL457" s="54"/>
      <c r="AM457" s="54"/>
      <c r="AN457" s="54"/>
      <c r="AO457" s="54"/>
      <c r="AP457" s="10"/>
      <c r="AQ457" s="10"/>
      <c r="AR457" s="10"/>
      <c r="AS457" s="10"/>
      <c r="AT457" s="10"/>
      <c r="AU457" s="10"/>
      <c r="AV457" s="10"/>
      <c r="AW457" s="10"/>
      <c r="AX457" s="10"/>
      <c r="AY457" s="10"/>
      <c r="AZ457" s="10"/>
      <c r="BA457" s="10"/>
      <c r="BB457" s="10"/>
      <c r="BC457" s="10"/>
      <c r="BD457" s="10"/>
    </row>
    <row r="458" spans="1:56" ht="15" customHeight="1" x14ac:dyDescent="0.25">
      <c r="A458" s="1"/>
      <c r="B458" s="130" t="s">
        <v>195</v>
      </c>
      <c r="C458" s="139"/>
      <c r="D458" s="139"/>
      <c r="E458" s="139"/>
      <c r="F458" s="139"/>
      <c r="G458" s="139"/>
      <c r="H458" s="139"/>
      <c r="I458" s="139"/>
      <c r="J458" s="139"/>
      <c r="K458" s="139"/>
      <c r="L458" s="139"/>
      <c r="M458" s="139"/>
      <c r="N458" s="139"/>
      <c r="O458" s="139"/>
      <c r="P458" s="10"/>
      <c r="Q458" s="169"/>
      <c r="R458" s="170"/>
      <c r="S458" s="170"/>
      <c r="T458" s="170"/>
      <c r="U458" s="170"/>
      <c r="V458" s="171"/>
      <c r="W458" s="139" t="s">
        <v>158</v>
      </c>
      <c r="X458" s="139"/>
      <c r="Y458" s="10"/>
      <c r="Z458" s="172"/>
      <c r="AA458" s="173"/>
      <c r="AB458" s="173"/>
      <c r="AC458" s="173"/>
      <c r="AD458" s="173"/>
      <c r="AE458" s="174"/>
      <c r="AF458" s="175" t="s">
        <v>121</v>
      </c>
      <c r="AG458" s="176"/>
      <c r="AH458" s="52"/>
      <c r="AI458" s="177">
        <f>IF(Q458&lt;&gt;0,IF(Z458&lt;&gt;0,Z458/(Q458+OppervlakteNieuwbouwEnKostprijs_fldNieuwbouwBrutoOppM2TechnischeLokalen),0),0)+IF(AND(OppervlakteNieuwbouwEnKostprijs_fldNieuwbouwBrutoOppM2Schoolgebouwen=0,OppervlakteNieuwbouwEnKostprijs_fldNieuwbouwBrutoOppM2TechnischeLokalen&lt;&gt;0),OppervlakteNieuwbouwEnKostprijs_fldNieuwbouwKostprijsSchoolgebouwen/OppervlakteNieuwbouwEnKostprijs_fldNieuwbouwBrutoOppM2TechnischeLokalen,0)</f>
        <v>0</v>
      </c>
      <c r="AJ458" s="178"/>
      <c r="AK458" s="178"/>
      <c r="AL458" s="178"/>
      <c r="AM458" s="179"/>
      <c r="AN458" s="52" t="s">
        <v>121</v>
      </c>
      <c r="AO458" s="10"/>
      <c r="AP458" s="10"/>
      <c r="AQ458" s="10"/>
      <c r="AR458" s="10"/>
      <c r="AS458" s="10"/>
      <c r="AT458" s="10"/>
      <c r="AU458" s="10"/>
      <c r="AV458" s="10"/>
      <c r="AW458" s="10"/>
      <c r="AX458" s="10"/>
      <c r="AY458" s="10"/>
      <c r="AZ458" s="10"/>
      <c r="BA458" s="10"/>
      <c r="BB458" s="10"/>
      <c r="BC458" s="10"/>
      <c r="BD458" s="10"/>
    </row>
    <row r="459" spans="1:56" ht="2.25" customHeight="1" x14ac:dyDescent="0.25">
      <c r="A459" s="1"/>
      <c r="B459" s="10"/>
      <c r="C459" s="10"/>
      <c r="D459" s="15"/>
      <c r="E459" s="10"/>
      <c r="F459" s="10"/>
      <c r="G459" s="10"/>
      <c r="H459" s="10"/>
      <c r="I459" s="10"/>
      <c r="J459" s="10"/>
      <c r="K459" s="10"/>
      <c r="L459" s="10"/>
      <c r="M459" s="10"/>
      <c r="N459" s="10"/>
      <c r="O459" s="9"/>
      <c r="P459" s="9"/>
      <c r="Q459" s="10"/>
      <c r="R459" s="10"/>
      <c r="S459" s="10"/>
      <c r="T459" s="10"/>
      <c r="U459" s="10"/>
      <c r="V459" s="10"/>
      <c r="W459" s="10"/>
      <c r="X459" s="10"/>
      <c r="Y459" s="10"/>
      <c r="Z459" s="80"/>
      <c r="AA459" s="80"/>
      <c r="AB459" s="80"/>
      <c r="AC459" s="80"/>
      <c r="AD459" s="80"/>
      <c r="AE459" s="80"/>
      <c r="AF459" s="52"/>
      <c r="AG459" s="52"/>
      <c r="AH459" s="52"/>
      <c r="AI459" s="80"/>
      <c r="AJ459" s="80"/>
      <c r="AK459" s="80"/>
      <c r="AL459" s="80"/>
      <c r="AM459" s="80"/>
      <c r="AN459" s="10"/>
      <c r="AO459" s="10"/>
      <c r="AP459" s="10"/>
      <c r="AQ459" s="10"/>
      <c r="AR459" s="10"/>
      <c r="AS459" s="10"/>
      <c r="AT459" s="10"/>
      <c r="AU459" s="10"/>
      <c r="AV459" s="10"/>
      <c r="AW459" s="10"/>
      <c r="AX459" s="10"/>
      <c r="AY459" s="10"/>
      <c r="AZ459" s="10"/>
      <c r="BA459" s="10"/>
      <c r="BB459" s="10"/>
      <c r="BC459" s="10"/>
      <c r="BD459" s="10"/>
    </row>
    <row r="460" spans="1:56" ht="15" customHeight="1" x14ac:dyDescent="0.25">
      <c r="A460" s="1"/>
      <c r="B460" s="130" t="s">
        <v>196</v>
      </c>
      <c r="C460" s="139"/>
      <c r="D460" s="139"/>
      <c r="E460" s="139"/>
      <c r="F460" s="139"/>
      <c r="G460" s="139"/>
      <c r="H460" s="139"/>
      <c r="I460" s="139"/>
      <c r="J460" s="139"/>
      <c r="K460" s="139"/>
      <c r="L460" s="139"/>
      <c r="M460" s="139"/>
      <c r="N460" s="139"/>
      <c r="O460" s="139"/>
      <c r="P460" s="10"/>
      <c r="Q460" s="169"/>
      <c r="R460" s="170"/>
      <c r="S460" s="170"/>
      <c r="T460" s="170"/>
      <c r="U460" s="170"/>
      <c r="V460" s="171"/>
      <c r="W460" s="139" t="s">
        <v>158</v>
      </c>
      <c r="X460" s="139"/>
      <c r="Y460" s="10"/>
      <c r="Z460" s="177">
        <f>IF(Q460&lt;&gt;0,(Q460/SUM(Q458,Q460))*Z458,0)</f>
        <v>0</v>
      </c>
      <c r="AA460" s="178"/>
      <c r="AB460" s="178"/>
      <c r="AC460" s="178"/>
      <c r="AD460" s="178"/>
      <c r="AE460" s="179"/>
      <c r="AF460" s="175" t="s">
        <v>121</v>
      </c>
      <c r="AG460" s="176"/>
      <c r="AH460" s="52"/>
      <c r="AI460" s="177">
        <f>IF(Q460&lt;&gt;0,IF(Z460&lt;&gt;0,Z460/Q460,0),0)</f>
        <v>0</v>
      </c>
      <c r="AJ460" s="178"/>
      <c r="AK460" s="178"/>
      <c r="AL460" s="178"/>
      <c r="AM460" s="179"/>
      <c r="AN460" s="52" t="s">
        <v>121</v>
      </c>
      <c r="AO460" s="10"/>
      <c r="AP460" s="10"/>
      <c r="AQ460" s="10"/>
      <c r="AR460" s="10"/>
      <c r="AS460" s="10"/>
      <c r="AT460" s="10"/>
      <c r="AU460" s="10"/>
      <c r="AV460" s="10"/>
      <c r="AW460" s="10"/>
      <c r="AX460" s="10"/>
      <c r="AY460" s="10"/>
      <c r="AZ460" s="10"/>
      <c r="BA460" s="10"/>
      <c r="BB460" s="10"/>
      <c r="BC460" s="10"/>
      <c r="BD460" s="10"/>
    </row>
    <row r="461" spans="1:56" ht="15" customHeight="1" x14ac:dyDescent="0.25">
      <c r="A461" s="1"/>
      <c r="B461" s="10"/>
      <c r="C461" s="10"/>
      <c r="D461" s="15"/>
      <c r="E461" s="10"/>
      <c r="F461" s="10"/>
      <c r="G461" s="10"/>
      <c r="H461" s="10"/>
      <c r="I461" s="10"/>
      <c r="J461" s="10"/>
      <c r="K461" s="10"/>
      <c r="L461" s="10"/>
      <c r="M461" s="10"/>
      <c r="N461" s="9"/>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c r="AR461" s="10"/>
      <c r="AS461" s="10"/>
      <c r="AT461" s="10"/>
      <c r="AU461" s="10"/>
      <c r="AV461" s="10"/>
      <c r="AW461" s="10"/>
      <c r="AX461" s="10"/>
      <c r="AY461" s="10"/>
      <c r="AZ461" s="10"/>
      <c r="BA461" s="10"/>
      <c r="BB461" s="10"/>
      <c r="BC461" s="10"/>
      <c r="BD461" s="10"/>
    </row>
    <row r="462" spans="1:56" ht="15" customHeight="1" x14ac:dyDescent="0.25">
      <c r="A462" s="1">
        <v>47</v>
      </c>
      <c r="B462" s="113" t="s">
        <v>197</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c r="AO462" s="114"/>
      <c r="AP462" s="114"/>
      <c r="AQ462" s="10"/>
      <c r="AR462" s="10"/>
      <c r="AS462" s="10"/>
      <c r="AT462" s="10"/>
      <c r="AU462" s="10"/>
      <c r="AV462" s="10"/>
      <c r="AW462" s="10"/>
      <c r="AX462" s="10"/>
      <c r="AY462" s="10"/>
      <c r="AZ462" s="10"/>
      <c r="BA462" s="10"/>
      <c r="BB462" s="10"/>
      <c r="BC462" s="10"/>
      <c r="BD462" s="10"/>
    </row>
    <row r="463" spans="1:56" ht="2.25" customHeight="1" x14ac:dyDescent="0.25">
      <c r="A463" s="1"/>
      <c r="B463" s="10"/>
      <c r="C463" s="10"/>
      <c r="D463" s="15"/>
      <c r="E463" s="10"/>
      <c r="F463" s="10"/>
      <c r="G463" s="10"/>
      <c r="H463" s="10"/>
      <c r="I463" s="10"/>
      <c r="J463" s="10"/>
      <c r="K463" s="10"/>
      <c r="L463" s="10"/>
      <c r="M463" s="10"/>
      <c r="N463" s="9"/>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c r="AR463" s="10"/>
      <c r="AS463" s="10"/>
      <c r="AT463" s="10"/>
      <c r="AU463" s="10"/>
      <c r="AV463" s="10"/>
      <c r="AW463" s="10"/>
      <c r="AX463" s="10"/>
      <c r="AY463" s="10"/>
      <c r="AZ463" s="10"/>
      <c r="BA463" s="10"/>
      <c r="BB463" s="10"/>
      <c r="BC463" s="10"/>
      <c r="BD463" s="10"/>
    </row>
    <row r="464" spans="1:56" ht="15" customHeight="1" x14ac:dyDescent="0.25">
      <c r="A464" s="1"/>
      <c r="B464" s="10"/>
      <c r="C464" s="10"/>
      <c r="D464" s="15"/>
      <c r="E464" s="10"/>
      <c r="F464" s="10"/>
      <c r="G464" s="10"/>
      <c r="H464" s="10"/>
      <c r="I464" s="10"/>
      <c r="J464" s="10"/>
      <c r="K464" s="10"/>
      <c r="L464" s="10"/>
      <c r="M464" s="10"/>
      <c r="N464" s="10"/>
      <c r="O464" s="10"/>
      <c r="P464" s="10"/>
      <c r="Q464" s="167" t="s">
        <v>170</v>
      </c>
      <c r="R464" s="168"/>
      <c r="S464" s="168"/>
      <c r="T464" s="168"/>
      <c r="U464" s="168"/>
      <c r="V464" s="168"/>
      <c r="W464" s="168"/>
      <c r="X464" s="168"/>
      <c r="Y464" s="10"/>
      <c r="Z464" s="167" t="s">
        <v>193</v>
      </c>
      <c r="AA464" s="167"/>
      <c r="AB464" s="167"/>
      <c r="AC464" s="167"/>
      <c r="AD464" s="167"/>
      <c r="AE464" s="167"/>
      <c r="AF464" s="167"/>
      <c r="AG464" s="167"/>
      <c r="AH464" s="139"/>
      <c r="AI464" s="139"/>
      <c r="AJ464" s="10"/>
      <c r="AK464" s="10"/>
      <c r="AL464" s="10"/>
      <c r="AM464" s="10"/>
      <c r="AN464" s="10"/>
      <c r="AO464" s="10"/>
      <c r="AP464" s="10"/>
      <c r="AQ464" s="10"/>
      <c r="AR464" s="10"/>
      <c r="AS464" s="10"/>
      <c r="AT464" s="10"/>
      <c r="AU464" s="10"/>
      <c r="AV464" s="10"/>
      <c r="AW464" s="10"/>
      <c r="AX464" s="10"/>
      <c r="AY464" s="10"/>
      <c r="AZ464" s="10"/>
      <c r="BA464" s="10"/>
      <c r="BB464" s="10"/>
      <c r="BC464" s="10"/>
      <c r="BD464" s="10"/>
    </row>
    <row r="465" spans="1:56" ht="2.25" customHeight="1" x14ac:dyDescent="0.25">
      <c r="A465" s="1"/>
      <c r="B465" s="10"/>
      <c r="C465" s="10"/>
      <c r="D465" s="15"/>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c r="AR465" s="10"/>
      <c r="AS465" s="10"/>
      <c r="AT465" s="10"/>
      <c r="AU465" s="10"/>
      <c r="AV465" s="10"/>
      <c r="AW465" s="10"/>
      <c r="AX465" s="10"/>
      <c r="AY465" s="10"/>
      <c r="AZ465" s="10"/>
      <c r="BA465" s="10"/>
      <c r="BB465" s="10"/>
      <c r="BC465" s="10"/>
      <c r="BD465" s="10"/>
    </row>
    <row r="466" spans="1:56" ht="15" customHeight="1" x14ac:dyDescent="0.25">
      <c r="A466" s="1"/>
      <c r="B466" s="130" t="s">
        <v>162</v>
      </c>
      <c r="C466" s="139"/>
      <c r="D466" s="139"/>
      <c r="E466" s="139"/>
      <c r="F466" s="139"/>
      <c r="G466" s="139"/>
      <c r="H466" s="139"/>
      <c r="I466" s="139"/>
      <c r="J466" s="139"/>
      <c r="K466" s="139"/>
      <c r="L466" s="139"/>
      <c r="M466" s="139"/>
      <c r="N466" s="139"/>
      <c r="O466" s="139"/>
      <c r="P466" s="12"/>
      <c r="Q466" s="150"/>
      <c r="R466" s="151"/>
      <c r="S466" s="151"/>
      <c r="T466" s="151"/>
      <c r="U466" s="151"/>
      <c r="V466" s="152"/>
      <c r="W466" s="139" t="s">
        <v>158</v>
      </c>
      <c r="X466" s="139"/>
      <c r="Y466" s="10"/>
      <c r="Z466" s="144"/>
      <c r="AA466" s="145"/>
      <c r="AB466" s="145"/>
      <c r="AC466" s="145"/>
      <c r="AD466" s="145"/>
      <c r="AE466" s="145"/>
      <c r="AF466" s="145"/>
      <c r="AG466" s="146"/>
      <c r="AH466" s="139" t="s">
        <v>121</v>
      </c>
      <c r="AI466" s="139"/>
      <c r="AJ466" s="10"/>
      <c r="AK466" s="10"/>
      <c r="AL466" s="10"/>
      <c r="AM466" s="10"/>
      <c r="AN466" s="10"/>
      <c r="AO466" s="10"/>
      <c r="AP466" s="10"/>
      <c r="AQ466" s="10"/>
      <c r="AR466" s="10"/>
      <c r="AS466" s="10"/>
      <c r="AT466" s="10"/>
      <c r="AU466" s="10"/>
      <c r="AV466" s="10"/>
      <c r="AW466" s="10"/>
      <c r="AX466" s="10"/>
      <c r="AY466" s="10"/>
      <c r="AZ466" s="10"/>
      <c r="BA466" s="10"/>
      <c r="BB466" s="10"/>
      <c r="BC466" s="10"/>
      <c r="BD466" s="10"/>
    </row>
    <row r="467" spans="1:56" ht="2.25" customHeight="1" x14ac:dyDescent="0.25">
      <c r="A467" s="1"/>
      <c r="B467" s="10"/>
      <c r="C467" s="10"/>
      <c r="D467" s="15"/>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c r="AR467" s="10"/>
      <c r="AS467" s="10"/>
      <c r="AT467" s="10"/>
      <c r="AU467" s="10"/>
      <c r="AV467" s="10"/>
      <c r="AW467" s="10"/>
      <c r="AX467" s="10"/>
      <c r="AY467" s="10"/>
      <c r="AZ467" s="10"/>
      <c r="BA467" s="10"/>
      <c r="BB467" s="10"/>
      <c r="BC467" s="10"/>
      <c r="BD467" s="10"/>
    </row>
    <row r="468" spans="1:56" ht="15" customHeight="1" x14ac:dyDescent="0.25">
      <c r="A468" s="1"/>
      <c r="B468" s="130" t="s">
        <v>163</v>
      </c>
      <c r="C468" s="139"/>
      <c r="D468" s="139"/>
      <c r="E468" s="139"/>
      <c r="F468" s="139"/>
      <c r="G468" s="139"/>
      <c r="H468" s="139"/>
      <c r="I468" s="139"/>
      <c r="J468" s="139"/>
      <c r="K468" s="139"/>
      <c r="L468" s="139"/>
      <c r="M468" s="139"/>
      <c r="N468" s="139"/>
      <c r="O468" s="139"/>
      <c r="P468" s="10"/>
      <c r="Q468" s="150"/>
      <c r="R468" s="151"/>
      <c r="S468" s="151"/>
      <c r="T468" s="151"/>
      <c r="U468" s="151"/>
      <c r="V468" s="152"/>
      <c r="W468" s="139" t="s">
        <v>158</v>
      </c>
      <c r="X468" s="139"/>
      <c r="Y468" s="10"/>
      <c r="Z468" s="144"/>
      <c r="AA468" s="145"/>
      <c r="AB468" s="145"/>
      <c r="AC468" s="145"/>
      <c r="AD468" s="145"/>
      <c r="AE468" s="145"/>
      <c r="AF468" s="145"/>
      <c r="AG468" s="146"/>
      <c r="AH468" s="139" t="s">
        <v>121</v>
      </c>
      <c r="AI468" s="139"/>
      <c r="AJ468" s="10"/>
      <c r="AK468" s="10"/>
      <c r="AL468" s="10"/>
      <c r="AM468" s="10"/>
      <c r="AN468" s="10"/>
      <c r="AO468" s="10"/>
      <c r="AP468" s="10"/>
      <c r="AQ468" s="10"/>
      <c r="AR468" s="10"/>
      <c r="AS468" s="10"/>
      <c r="AT468" s="10"/>
      <c r="AU468" s="10"/>
      <c r="AV468" s="10"/>
      <c r="AW468" s="10"/>
      <c r="AX468" s="10"/>
      <c r="AY468" s="10"/>
      <c r="AZ468" s="10"/>
      <c r="BA468" s="10"/>
      <c r="BB468" s="10"/>
      <c r="BC468" s="10"/>
      <c r="BD468" s="10"/>
    </row>
    <row r="469" spans="1:56" ht="2.25" customHeight="1" x14ac:dyDescent="0.25">
      <c r="A469" s="1"/>
      <c r="B469" s="9"/>
      <c r="C469" s="10"/>
      <c r="D469" s="15"/>
      <c r="E469" s="10"/>
      <c r="F469" s="10"/>
      <c r="G469" s="10"/>
      <c r="H469" s="10"/>
      <c r="I469" s="10"/>
      <c r="J469" s="10"/>
      <c r="K469" s="10"/>
      <c r="L469" s="10"/>
      <c r="M469" s="10"/>
      <c r="N469" s="10"/>
      <c r="O469" s="10"/>
      <c r="P469" s="10"/>
      <c r="Q469" s="5"/>
      <c r="R469" s="5"/>
      <c r="S469" s="5"/>
      <c r="T469" s="5"/>
      <c r="U469" s="5"/>
      <c r="V469" s="5"/>
      <c r="W469" s="10"/>
      <c r="X469" s="10"/>
      <c r="Y469" s="10"/>
      <c r="Z469" s="6"/>
      <c r="AA469" s="6"/>
      <c r="AB469" s="6"/>
      <c r="AC469" s="6"/>
      <c r="AD469" s="6"/>
      <c r="AE469" s="6"/>
      <c r="AF469" s="6"/>
      <c r="AG469" s="6"/>
      <c r="AH469" s="10"/>
      <c r="AI469" s="10"/>
      <c r="AJ469" s="10"/>
      <c r="AK469" s="10"/>
      <c r="AL469" s="10"/>
      <c r="AM469" s="10"/>
      <c r="AN469" s="10"/>
      <c r="AO469" s="10"/>
      <c r="AP469" s="10"/>
      <c r="AQ469" s="10"/>
      <c r="AR469" s="10"/>
      <c r="AS469" s="10"/>
      <c r="AT469" s="10"/>
      <c r="AU469" s="10"/>
      <c r="AV469" s="10"/>
      <c r="AW469" s="10"/>
      <c r="AX469" s="10"/>
      <c r="AY469" s="10"/>
      <c r="AZ469" s="10"/>
      <c r="BA469" s="10"/>
      <c r="BB469" s="10"/>
      <c r="BC469" s="10"/>
      <c r="BD469" s="10"/>
    </row>
    <row r="470" spans="1:56" ht="15" customHeight="1" x14ac:dyDescent="0.25">
      <c r="A470" s="118"/>
      <c r="B470" s="118"/>
      <c r="C470" s="118"/>
      <c r="D470" s="118"/>
      <c r="E470" s="118"/>
      <c r="F470" s="118"/>
      <c r="G470" s="118"/>
      <c r="H470" s="118"/>
      <c r="I470" s="118"/>
      <c r="J470" s="118"/>
      <c r="K470" s="118"/>
      <c r="L470" s="118"/>
      <c r="M470" s="118"/>
      <c r="N470" s="118"/>
      <c r="O470" s="118"/>
      <c r="P470" s="118"/>
      <c r="Q470" s="118"/>
      <c r="R470" s="118"/>
      <c r="S470" s="118"/>
      <c r="T470" s="118"/>
      <c r="U470" s="118"/>
      <c r="V470" s="118"/>
      <c r="W470" s="118"/>
      <c r="X470" s="118"/>
      <c r="Y470" s="118"/>
      <c r="Z470" s="118"/>
      <c r="AA470" s="118"/>
      <c r="AB470" s="118"/>
      <c r="AC470" s="118"/>
      <c r="AD470" s="118"/>
      <c r="AE470" s="118"/>
      <c r="AF470" s="118"/>
      <c r="AG470" s="118"/>
      <c r="AH470" s="118"/>
      <c r="AI470" s="118"/>
      <c r="AJ470" s="118"/>
      <c r="AK470" s="118"/>
      <c r="AL470" s="118"/>
      <c r="AM470" s="118"/>
      <c r="AN470" s="118"/>
      <c r="AO470" s="118"/>
      <c r="AP470" s="118"/>
      <c r="AQ470" s="10"/>
      <c r="AR470" s="10"/>
      <c r="AS470" s="10"/>
      <c r="AT470" s="10"/>
      <c r="AU470" s="10"/>
      <c r="AV470" s="10"/>
      <c r="AW470" s="10"/>
      <c r="AX470" s="10"/>
      <c r="AY470" s="10"/>
      <c r="AZ470" s="10"/>
      <c r="BA470" s="10"/>
      <c r="BB470" s="10"/>
      <c r="BC470" s="10"/>
      <c r="BD470" s="10"/>
    </row>
    <row r="471" spans="1:56" ht="15" customHeight="1" x14ac:dyDescent="0.25">
      <c r="A471" s="1"/>
      <c r="B471" s="106" t="s">
        <v>198</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6"/>
      <c r="AL471" s="106"/>
      <c r="AM471" s="106"/>
      <c r="AN471" s="106"/>
      <c r="AO471" s="106"/>
      <c r="AP471" s="107"/>
      <c r="AQ471" s="10"/>
      <c r="AR471" s="10"/>
      <c r="AS471" s="10"/>
      <c r="AT471" s="10"/>
      <c r="AU471" s="10"/>
      <c r="AV471" s="10"/>
      <c r="AW471" s="10"/>
      <c r="AX471" s="10"/>
      <c r="AY471" s="10"/>
      <c r="AZ471" s="10"/>
      <c r="BA471" s="10"/>
      <c r="BB471" s="10"/>
      <c r="BC471" s="10"/>
      <c r="BD471" s="10"/>
    </row>
    <row r="472" spans="1:56" ht="15" customHeight="1" x14ac:dyDescent="0.25">
      <c r="A472" s="1"/>
      <c r="B472" s="10"/>
      <c r="C472" s="10"/>
      <c r="D472" s="15"/>
      <c r="E472" s="10"/>
      <c r="F472" s="10"/>
      <c r="G472" s="10"/>
      <c r="H472" s="10"/>
      <c r="I472" s="10"/>
      <c r="J472" s="10"/>
      <c r="K472" s="10"/>
      <c r="L472" s="10"/>
      <c r="M472" s="10"/>
      <c r="N472" s="9"/>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c r="AR472" s="10"/>
      <c r="AS472" s="10"/>
      <c r="AT472" s="10"/>
      <c r="AU472" s="10"/>
      <c r="AV472" s="10"/>
      <c r="AW472" s="10"/>
      <c r="AX472" s="10"/>
      <c r="AY472" s="10"/>
      <c r="AZ472" s="10"/>
      <c r="BA472" s="10"/>
      <c r="BB472" s="10"/>
      <c r="BC472" s="10"/>
      <c r="BD472" s="10"/>
    </row>
    <row r="473" spans="1:56" ht="15" customHeight="1" x14ac:dyDescent="0.25">
      <c r="A473" s="1">
        <v>48</v>
      </c>
      <c r="B473" s="113" t="s">
        <v>199</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c r="AO473" s="114"/>
      <c r="AP473" s="114"/>
      <c r="AQ473" s="10"/>
      <c r="AR473" s="10"/>
      <c r="AS473" s="10"/>
      <c r="AT473" s="10"/>
      <c r="AU473" s="10"/>
      <c r="AV473" s="10"/>
      <c r="AW473" s="10"/>
      <c r="AX473" s="10"/>
      <c r="AY473" s="10"/>
      <c r="AZ473" s="10"/>
      <c r="BA473" s="10"/>
      <c r="BB473" s="10"/>
      <c r="BC473" s="10"/>
      <c r="BD473" s="10"/>
    </row>
    <row r="474" spans="1:56" ht="2.25" customHeight="1" x14ac:dyDescent="0.25">
      <c r="A474" s="1"/>
      <c r="B474" s="10"/>
      <c r="C474" s="10"/>
      <c r="D474" s="15"/>
      <c r="E474" s="10"/>
      <c r="F474" s="10"/>
      <c r="G474" s="10"/>
      <c r="H474" s="10"/>
      <c r="I474" s="10"/>
      <c r="J474" s="10"/>
      <c r="K474" s="10"/>
      <c r="L474" s="10"/>
      <c r="M474" s="10"/>
      <c r="N474" s="9"/>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c r="AR474" s="10"/>
      <c r="AS474" s="10"/>
      <c r="AT474" s="10"/>
      <c r="AU474" s="10"/>
      <c r="AV474" s="10"/>
      <c r="AW474" s="10"/>
      <c r="AX474" s="10"/>
      <c r="AY474" s="10"/>
      <c r="AZ474" s="10"/>
      <c r="BA474" s="10"/>
      <c r="BB474" s="10"/>
      <c r="BC474" s="10"/>
      <c r="BD474" s="10"/>
    </row>
    <row r="475" spans="1:56" ht="15" customHeight="1" x14ac:dyDescent="0.25">
      <c r="A475" s="1"/>
      <c r="B475" s="105" t="s">
        <v>200</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c r="AP475" s="105"/>
      <c r="AQ475" s="10"/>
      <c r="AR475" s="10"/>
      <c r="AS475" s="10"/>
      <c r="AT475" s="10"/>
      <c r="AU475" s="10"/>
      <c r="AV475" s="10"/>
      <c r="AW475" s="10"/>
      <c r="AX475" s="10"/>
      <c r="AY475" s="10"/>
      <c r="AZ475" s="10"/>
      <c r="BA475" s="10"/>
      <c r="BB475" s="10"/>
      <c r="BC475" s="10"/>
      <c r="BD475" s="10"/>
    </row>
    <row r="476" spans="1:56" ht="2.25" customHeight="1" x14ac:dyDescent="0.25">
      <c r="A476" s="1"/>
      <c r="B476" s="10"/>
      <c r="C476" s="10"/>
      <c r="D476" s="15"/>
      <c r="E476" s="10"/>
      <c r="F476" s="10"/>
      <c r="G476" s="10"/>
      <c r="H476" s="10"/>
      <c r="I476" s="10"/>
      <c r="J476" s="10"/>
      <c r="K476" s="10"/>
      <c r="L476" s="10"/>
      <c r="M476" s="10"/>
      <c r="N476" s="9"/>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c r="AR476" s="10"/>
      <c r="AS476" s="10"/>
      <c r="AT476" s="10"/>
      <c r="AU476" s="10"/>
      <c r="AV476" s="10"/>
      <c r="AW476" s="10"/>
      <c r="AX476" s="10"/>
      <c r="AY476" s="10"/>
      <c r="AZ476" s="10"/>
      <c r="BA476" s="10"/>
      <c r="BB476" s="10"/>
      <c r="BC476" s="10"/>
      <c r="BD476" s="10"/>
    </row>
    <row r="477" spans="1:56" ht="15" customHeight="1" x14ac:dyDescent="0.3">
      <c r="A477" s="58"/>
      <c r="B477" s="164"/>
      <c r="C477" s="165"/>
      <c r="D477" s="165"/>
      <c r="E477" s="165"/>
      <c r="F477" s="165"/>
      <c r="G477" s="165"/>
      <c r="H477" s="165"/>
      <c r="I477" s="166"/>
      <c r="J477" s="115" t="s">
        <v>121</v>
      </c>
      <c r="K477" s="115"/>
      <c r="L477" s="45"/>
      <c r="M477" s="45"/>
      <c r="N477" s="45"/>
      <c r="O477" s="45"/>
      <c r="P477" s="58"/>
      <c r="Q477" s="58"/>
      <c r="R477" s="58"/>
      <c r="S477" s="58"/>
      <c r="T477" s="58"/>
      <c r="U477" s="58"/>
      <c r="V477" s="58"/>
      <c r="W477" s="58"/>
      <c r="X477" s="58"/>
      <c r="Y477" s="58"/>
      <c r="Z477" s="58"/>
      <c r="AA477" s="58"/>
      <c r="AB477" s="58"/>
      <c r="AC477" s="58"/>
      <c r="AD477" s="58"/>
      <c r="AE477" s="58"/>
      <c r="AF477" s="58"/>
      <c r="AG477" s="58"/>
      <c r="AH477" s="58"/>
      <c r="AI477" s="58"/>
      <c r="AJ477" s="58"/>
      <c r="AK477" s="58"/>
      <c r="AL477" s="58"/>
      <c r="AM477" s="58"/>
      <c r="AN477" s="58"/>
      <c r="AO477" s="58"/>
      <c r="AP477" s="58"/>
      <c r="AQ477" s="10"/>
      <c r="AR477" s="10"/>
      <c r="AS477" s="10"/>
      <c r="AT477" s="10"/>
      <c r="AU477" s="10"/>
      <c r="AV477" s="10"/>
      <c r="AW477" s="10"/>
      <c r="AX477" s="10"/>
      <c r="AY477" s="10"/>
      <c r="AZ477" s="10"/>
      <c r="BA477" s="10"/>
      <c r="BB477" s="10"/>
      <c r="BC477" s="10"/>
      <c r="BD477" s="10"/>
    </row>
    <row r="478" spans="1:56" ht="15" customHeight="1" x14ac:dyDescent="0.25">
      <c r="A478" s="1"/>
      <c r="B478" s="10"/>
      <c r="C478" s="10"/>
      <c r="D478" s="15"/>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row>
    <row r="479" spans="1:56" ht="15" customHeight="1" x14ac:dyDescent="0.25">
      <c r="A479" s="1"/>
      <c r="B479" s="106" t="s">
        <v>201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6"/>
      <c r="AL479" s="106"/>
      <c r="AM479" s="106"/>
      <c r="AN479" s="106"/>
      <c r="AO479" s="106"/>
      <c r="AP479" s="107"/>
      <c r="AQ479" s="10"/>
      <c r="AR479" s="10"/>
      <c r="AS479" s="10"/>
      <c r="AT479" s="10"/>
      <c r="AU479" s="10"/>
      <c r="AV479" s="10"/>
      <c r="AW479" s="10"/>
      <c r="AX479" s="10"/>
      <c r="AY479" s="10"/>
      <c r="AZ479" s="10"/>
      <c r="BA479" s="10"/>
      <c r="BB479" s="10"/>
      <c r="BC479" s="10"/>
      <c r="BD479" s="10"/>
    </row>
    <row r="480" spans="1:56" ht="15" customHeight="1" x14ac:dyDescent="0.25">
      <c r="A480" s="1"/>
      <c r="B480" s="10"/>
      <c r="C480" s="10"/>
      <c r="D480" s="15"/>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c r="AR480" s="10"/>
      <c r="AS480" s="10"/>
      <c r="AT480" s="10"/>
      <c r="AU480" s="10"/>
      <c r="AV480" s="10"/>
      <c r="AW480" s="10"/>
      <c r="AX480" s="10"/>
      <c r="AY480" s="10"/>
      <c r="AZ480" s="10"/>
      <c r="BA480" s="10"/>
      <c r="BB480" s="10"/>
      <c r="BC480" s="10"/>
      <c r="BD480" s="10"/>
    </row>
    <row r="481" spans="1:56" ht="15" customHeight="1" x14ac:dyDescent="0.25">
      <c r="A481" s="1">
        <v>49</v>
      </c>
      <c r="B481" s="113" t="s">
        <v>202</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c r="AO481" s="114"/>
      <c r="AP481" s="114"/>
      <c r="AQ481" s="10"/>
      <c r="AR481" s="10"/>
      <c r="AS481" s="10"/>
      <c r="AT481" s="10"/>
      <c r="AU481" s="10"/>
      <c r="AV481" s="10"/>
      <c r="AW481" s="10"/>
      <c r="AX481" s="10"/>
      <c r="AY481" s="10"/>
      <c r="AZ481" s="10"/>
      <c r="BA481" s="10"/>
      <c r="BB481" s="10"/>
      <c r="BC481" s="10"/>
      <c r="BD481" s="10"/>
    </row>
    <row r="482" spans="1:56" ht="2.25" customHeight="1" x14ac:dyDescent="0.25">
      <c r="A482" s="1"/>
      <c r="B482" s="13"/>
      <c r="C482" s="12"/>
      <c r="D482" s="7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0"/>
      <c r="AR482" s="10"/>
      <c r="AS482" s="10"/>
      <c r="AT482" s="10"/>
      <c r="AU482" s="10"/>
      <c r="AV482" s="10"/>
      <c r="AW482" s="10"/>
      <c r="AX482" s="10"/>
      <c r="AY482" s="10"/>
      <c r="AZ482" s="10"/>
      <c r="BA482" s="10"/>
      <c r="BB482" s="10"/>
      <c r="BC482" s="10"/>
      <c r="BD482" s="10"/>
    </row>
    <row r="483" spans="1:56" ht="29.25" customHeight="1" x14ac:dyDescent="0.25">
      <c r="A483" s="1"/>
      <c r="B483" s="156" t="s">
        <v>189</v>
      </c>
      <c r="C483" s="156"/>
      <c r="D483" s="156"/>
      <c r="E483" s="156"/>
      <c r="F483" s="156"/>
      <c r="G483" s="156"/>
      <c r="H483" s="156"/>
      <c r="I483" s="156"/>
      <c r="J483" s="156"/>
      <c r="K483" s="156"/>
      <c r="L483" s="156"/>
      <c r="M483" s="156"/>
      <c r="N483" s="156"/>
      <c r="O483" s="156"/>
      <c r="P483" s="156"/>
      <c r="Q483" s="156"/>
      <c r="R483" s="156"/>
      <c r="S483" s="156"/>
      <c r="T483" s="156"/>
      <c r="U483" s="156"/>
      <c r="V483" s="156"/>
      <c r="W483" s="156"/>
      <c r="X483" s="156"/>
      <c r="Y483" s="156"/>
      <c r="Z483" s="156"/>
      <c r="AA483" s="156"/>
      <c r="AB483" s="156"/>
      <c r="AC483" s="156"/>
      <c r="AD483" s="156"/>
      <c r="AE483" s="156"/>
      <c r="AF483" s="156"/>
      <c r="AG483" s="156"/>
      <c r="AH483" s="156"/>
      <c r="AI483" s="156"/>
      <c r="AJ483" s="156"/>
      <c r="AK483" s="156"/>
      <c r="AL483" s="156"/>
      <c r="AM483" s="156"/>
      <c r="AN483" s="156"/>
      <c r="AO483" s="156"/>
      <c r="AP483" s="156"/>
      <c r="AQ483" s="10"/>
      <c r="AR483" s="10"/>
      <c r="AS483" s="10"/>
      <c r="AT483" s="10"/>
      <c r="AU483" s="10"/>
      <c r="AV483" s="10"/>
      <c r="AW483" s="10"/>
      <c r="AX483" s="10"/>
      <c r="AY483" s="10"/>
      <c r="AZ483" s="10"/>
      <c r="BA483" s="10"/>
      <c r="BB483" s="10"/>
      <c r="BC483" s="10"/>
      <c r="BD483" s="10"/>
    </row>
    <row r="484" spans="1:56" ht="15" customHeight="1" x14ac:dyDescent="0.25">
      <c r="A484" s="1"/>
      <c r="B484" s="104" t="s">
        <v>190</v>
      </c>
      <c r="C484" s="104"/>
      <c r="D484" s="104"/>
      <c r="E484" s="104"/>
      <c r="F484" s="104"/>
      <c r="G484" s="104"/>
      <c r="H484" s="104"/>
      <c r="I484" s="104"/>
      <c r="J484" s="104"/>
      <c r="K484" s="104"/>
      <c r="L484" s="104"/>
      <c r="M484" s="104"/>
      <c r="N484" s="104"/>
      <c r="O484" s="104"/>
      <c r="P484" s="104"/>
      <c r="Q484" s="104"/>
      <c r="R484" s="104"/>
      <c r="S484" s="104"/>
      <c r="T484" s="104"/>
      <c r="U484" s="104"/>
      <c r="V484" s="157" t="s">
        <v>191</v>
      </c>
      <c r="W484" s="157"/>
      <c r="X484" s="157"/>
      <c r="Y484" s="157"/>
      <c r="Z484" s="157"/>
      <c r="AA484" s="157"/>
      <c r="AB484" s="157"/>
      <c r="AC484" s="157"/>
      <c r="AD484" s="157"/>
      <c r="AE484" s="157"/>
      <c r="AF484" s="157"/>
      <c r="AG484" s="157"/>
      <c r="AH484" s="157"/>
      <c r="AI484" s="157"/>
      <c r="AJ484" s="157"/>
      <c r="AK484" s="157"/>
      <c r="AL484" s="157"/>
      <c r="AM484" s="16" t="s">
        <v>192</v>
      </c>
      <c r="AN484" s="22"/>
      <c r="AO484" s="22"/>
      <c r="AP484" s="22"/>
      <c r="AQ484" s="10"/>
      <c r="AR484" s="10"/>
      <c r="AS484" s="10"/>
      <c r="AT484" s="10"/>
      <c r="AU484" s="10"/>
      <c r="AV484" s="10"/>
      <c r="AW484" s="10"/>
      <c r="AX484" s="10"/>
      <c r="AY484" s="10"/>
      <c r="AZ484" s="10"/>
      <c r="BA484" s="10"/>
      <c r="BB484" s="10"/>
      <c r="BC484" s="10"/>
      <c r="BD484" s="10"/>
    </row>
    <row r="485" spans="1:56" ht="15" customHeight="1" x14ac:dyDescent="0.25">
      <c r="A485" s="1"/>
      <c r="B485" s="10"/>
      <c r="C485" s="10"/>
      <c r="D485" s="15"/>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c r="AR485" s="10"/>
      <c r="AS485" s="10"/>
      <c r="AT485" s="10"/>
      <c r="AU485" s="10"/>
      <c r="AV485" s="10"/>
      <c r="AW485" s="10"/>
      <c r="AX485" s="10"/>
      <c r="AY485" s="10"/>
      <c r="AZ485" s="10"/>
      <c r="BA485" s="10"/>
      <c r="BB485" s="10"/>
      <c r="BC485" s="10"/>
      <c r="BD485" s="10"/>
    </row>
    <row r="486" spans="1:56" ht="30" customHeight="1" x14ac:dyDescent="0.25">
      <c r="A486" s="1"/>
      <c r="B486" s="10"/>
      <c r="C486" s="10"/>
      <c r="D486" s="15"/>
      <c r="E486" s="10"/>
      <c r="F486" s="10"/>
      <c r="G486" s="10"/>
      <c r="H486" s="10"/>
      <c r="I486" s="10"/>
      <c r="J486" s="10"/>
      <c r="K486" s="10"/>
      <c r="L486" s="10"/>
      <c r="M486" s="10"/>
      <c r="N486" s="10"/>
      <c r="O486" s="10"/>
      <c r="P486" s="10"/>
      <c r="Q486" s="158" t="s">
        <v>170</v>
      </c>
      <c r="R486" s="159"/>
      <c r="S486" s="159"/>
      <c r="T486" s="159"/>
      <c r="U486" s="159"/>
      <c r="V486" s="159"/>
      <c r="W486" s="159"/>
      <c r="X486" s="159"/>
      <c r="Y486" s="10"/>
      <c r="Z486" s="158" t="s">
        <v>193</v>
      </c>
      <c r="AA486" s="158"/>
      <c r="AB486" s="158"/>
      <c r="AC486" s="158"/>
      <c r="AD486" s="158"/>
      <c r="AE486" s="17"/>
      <c r="AF486" s="17"/>
      <c r="AG486" s="17"/>
      <c r="AH486" s="59"/>
      <c r="AI486" s="160" t="s">
        <v>194</v>
      </c>
      <c r="AJ486" s="160"/>
      <c r="AK486" s="160"/>
      <c r="AL486" s="160"/>
      <c r="AM486" s="160"/>
      <c r="AN486" s="160"/>
      <c r="AO486" s="160"/>
      <c r="AP486" s="10"/>
      <c r="AQ486" s="10"/>
      <c r="AR486" s="10"/>
      <c r="AS486" s="10"/>
      <c r="AT486" s="10"/>
      <c r="AU486" s="10"/>
      <c r="AV486" s="10"/>
      <c r="AW486" s="10"/>
      <c r="AX486" s="10"/>
      <c r="AY486" s="10"/>
      <c r="AZ486" s="10"/>
      <c r="BA486" s="10"/>
      <c r="BB486" s="10"/>
      <c r="BC486" s="10"/>
      <c r="BD486" s="10"/>
    </row>
    <row r="487" spans="1:56" ht="2.25" customHeight="1" x14ac:dyDescent="0.25">
      <c r="A487" s="1"/>
      <c r="B487" s="10"/>
      <c r="C487" s="10"/>
      <c r="D487" s="15"/>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54"/>
      <c r="AI487" s="54"/>
      <c r="AJ487" s="54"/>
      <c r="AK487" s="54"/>
      <c r="AL487" s="54"/>
      <c r="AM487" s="54"/>
      <c r="AN487" s="54"/>
      <c r="AO487" s="54"/>
      <c r="AP487" s="10"/>
      <c r="AQ487" s="10"/>
      <c r="AR487" s="10"/>
      <c r="AS487" s="10"/>
      <c r="AT487" s="10"/>
      <c r="AU487" s="10"/>
      <c r="AV487" s="10"/>
      <c r="AW487" s="10"/>
      <c r="AX487" s="10"/>
      <c r="AY487" s="10"/>
      <c r="AZ487" s="10"/>
      <c r="BA487" s="10"/>
      <c r="BB487" s="10"/>
      <c r="BC487" s="10"/>
      <c r="BD487" s="10"/>
    </row>
    <row r="488" spans="1:56" ht="15" customHeight="1" x14ac:dyDescent="0.25">
      <c r="A488" s="1"/>
      <c r="B488" s="118" t="s">
        <v>195</v>
      </c>
      <c r="C488" s="114"/>
      <c r="D488" s="114"/>
      <c r="E488" s="114"/>
      <c r="F488" s="114"/>
      <c r="G488" s="114"/>
      <c r="H488" s="114"/>
      <c r="I488" s="114"/>
      <c r="J488" s="114"/>
      <c r="K488" s="114"/>
      <c r="L488" s="114"/>
      <c r="M488" s="114"/>
      <c r="N488" s="114"/>
      <c r="O488" s="114"/>
      <c r="P488" s="12"/>
      <c r="Q488" s="150"/>
      <c r="R488" s="151"/>
      <c r="S488" s="151"/>
      <c r="T488" s="151"/>
      <c r="U488" s="151"/>
      <c r="V488" s="152"/>
      <c r="W488" s="139" t="s">
        <v>158</v>
      </c>
      <c r="X488" s="139"/>
      <c r="Y488" s="10"/>
      <c r="Z488" s="144"/>
      <c r="AA488" s="145"/>
      <c r="AB488" s="145"/>
      <c r="AC488" s="145"/>
      <c r="AD488" s="145"/>
      <c r="AE488" s="145"/>
      <c r="AF488" s="145"/>
      <c r="AG488" s="146"/>
      <c r="AH488" s="139" t="s">
        <v>121</v>
      </c>
      <c r="AI488" s="139"/>
      <c r="AJ488" s="161">
        <f>IF(Q488&lt;&gt;0,IF(Z488&lt;&gt;0,Z488/(Q488+OppervlakteVerbouwingswerkenEnKostprijs_fldVerbouwingswerkenBrutoOppM2TechnischeLokalen),0),0)+IF(AND(OppervlakteVerbouwingswerkenEnKostprijs_fldVerbouwingswerkenBrutoOppM2Schoolgebouwen=0,OppervlakteVerbouwingswerkenEnKostprijs_fldVerbouwingswerkenBrutoOppM2TechnischeLokalen&lt;&gt;0),OppervlakteVerbouwingswerkenEnKostprijs_fldVerbouwingswerkenKostprijsSchoolgebouwen/OppervlakteVerbouwingswerkenEnKostprijs_fldVerbouwingswerkenBrutoOppM2TechnischeLokalen,0)</f>
        <v>0</v>
      </c>
      <c r="AK488" s="162"/>
      <c r="AL488" s="162"/>
      <c r="AM488" s="162"/>
      <c r="AN488" s="163"/>
      <c r="AO488" s="52" t="s">
        <v>121</v>
      </c>
      <c r="AP488" s="10"/>
      <c r="AQ488" s="10"/>
      <c r="AR488" s="10"/>
      <c r="AS488" s="10"/>
      <c r="AT488" s="10"/>
      <c r="AU488" s="10"/>
      <c r="AV488" s="10"/>
      <c r="AW488" s="10"/>
      <c r="AX488" s="10"/>
      <c r="AY488" s="10"/>
      <c r="AZ488" s="10"/>
      <c r="BA488" s="10"/>
      <c r="BB488" s="10"/>
      <c r="BC488" s="10"/>
      <c r="BD488" s="10"/>
    </row>
    <row r="489" spans="1:56" ht="2.25" customHeight="1" x14ac:dyDescent="0.25">
      <c r="A489" s="1"/>
      <c r="B489" s="10"/>
      <c r="C489" s="10"/>
      <c r="D489" s="15"/>
      <c r="E489" s="10"/>
      <c r="F489" s="10"/>
      <c r="G489" s="10"/>
      <c r="H489" s="10"/>
      <c r="I489" s="10"/>
      <c r="J489" s="10"/>
      <c r="K489" s="10"/>
      <c r="L489" s="10"/>
      <c r="M489" s="10"/>
      <c r="N489" s="10"/>
      <c r="O489" s="9"/>
      <c r="P489" s="9"/>
      <c r="Q489" s="10"/>
      <c r="R489" s="10"/>
      <c r="S489" s="10"/>
      <c r="T489" s="10"/>
      <c r="U489" s="10"/>
      <c r="V489" s="10"/>
      <c r="W489" s="10"/>
      <c r="X489" s="10"/>
      <c r="Y489" s="10"/>
      <c r="Z489" s="10"/>
      <c r="AA489" s="10"/>
      <c r="AB489" s="10"/>
      <c r="AC489" s="10"/>
      <c r="AD489" s="10"/>
      <c r="AE489" s="10"/>
      <c r="AF489" s="10"/>
      <c r="AG489" s="10"/>
      <c r="AH489" s="10"/>
      <c r="AI489" s="10"/>
      <c r="AJ489" s="81"/>
      <c r="AK489" s="81"/>
      <c r="AL489" s="81"/>
      <c r="AM489" s="81"/>
      <c r="AN489" s="81"/>
      <c r="AO489" s="52"/>
      <c r="AP489" s="10"/>
      <c r="AQ489" s="10"/>
      <c r="AR489" s="10"/>
      <c r="AS489" s="10"/>
      <c r="AT489" s="10"/>
      <c r="AU489" s="10"/>
      <c r="AV489" s="10"/>
      <c r="AW489" s="10"/>
      <c r="AX489" s="10"/>
      <c r="AY489" s="10"/>
      <c r="AZ489" s="10"/>
      <c r="BA489" s="10"/>
      <c r="BB489" s="10"/>
      <c r="BC489" s="10"/>
      <c r="BD489" s="10"/>
    </row>
    <row r="490" spans="1:56" ht="15" customHeight="1" x14ac:dyDescent="0.25">
      <c r="A490" s="1"/>
      <c r="B490" s="118" t="s">
        <v>196</v>
      </c>
      <c r="C490" s="114"/>
      <c r="D490" s="114"/>
      <c r="E490" s="114"/>
      <c r="F490" s="114"/>
      <c r="G490" s="114"/>
      <c r="H490" s="114"/>
      <c r="I490" s="114"/>
      <c r="J490" s="114"/>
      <c r="K490" s="114"/>
      <c r="L490" s="114"/>
      <c r="M490" s="114"/>
      <c r="N490" s="114"/>
      <c r="O490" s="114"/>
      <c r="P490" s="12"/>
      <c r="Q490" s="150"/>
      <c r="R490" s="151"/>
      <c r="S490" s="151"/>
      <c r="T490" s="151"/>
      <c r="U490" s="151"/>
      <c r="V490" s="152"/>
      <c r="W490" s="139" t="s">
        <v>158</v>
      </c>
      <c r="X490" s="139"/>
      <c r="Y490" s="10"/>
      <c r="Z490" s="141">
        <f>IF((Q488+Q490)&lt;&gt;0,Q490/(Q488+Q490)*(Z488),0)</f>
        <v>0</v>
      </c>
      <c r="AA490" s="142"/>
      <c r="AB490" s="142"/>
      <c r="AC490" s="142"/>
      <c r="AD490" s="142"/>
      <c r="AE490" s="142"/>
      <c r="AF490" s="142"/>
      <c r="AG490" s="143"/>
      <c r="AH490" s="139" t="s">
        <v>121</v>
      </c>
      <c r="AI490" s="139"/>
      <c r="AJ490" s="161">
        <f>IF(Q490&lt;&gt;0,IF(Z490&lt;&gt;0,Z490/Q490,0),0)</f>
        <v>0</v>
      </c>
      <c r="AK490" s="162"/>
      <c r="AL490" s="162"/>
      <c r="AM490" s="162"/>
      <c r="AN490" s="163"/>
      <c r="AO490" s="52" t="s">
        <v>121</v>
      </c>
      <c r="AP490" s="10"/>
      <c r="AQ490" s="10"/>
      <c r="AR490" s="10"/>
      <c r="AS490" s="10"/>
      <c r="AT490" s="10"/>
      <c r="AU490" s="10"/>
      <c r="AV490" s="10"/>
      <c r="AW490" s="10"/>
      <c r="AX490" s="10"/>
      <c r="AY490" s="10"/>
      <c r="AZ490" s="10"/>
      <c r="BA490" s="10"/>
      <c r="BB490" s="10"/>
      <c r="BC490" s="10"/>
      <c r="BD490" s="10"/>
    </row>
    <row r="491" spans="1:56" ht="15" customHeight="1" x14ac:dyDescent="0.25">
      <c r="A491" s="1"/>
      <c r="B491" s="10"/>
      <c r="C491" s="10"/>
      <c r="D491" s="15"/>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c r="AR491" s="10"/>
      <c r="AS491" s="10"/>
      <c r="AT491" s="10"/>
      <c r="AU491" s="10"/>
      <c r="AV491" s="10"/>
      <c r="AW491" s="10"/>
      <c r="AX491" s="10"/>
      <c r="AY491" s="10"/>
      <c r="AZ491" s="10"/>
      <c r="BA491" s="10"/>
      <c r="BB491" s="10"/>
      <c r="BC491" s="10"/>
      <c r="BD491" s="10"/>
    </row>
    <row r="492" spans="1:56" ht="15" customHeight="1" x14ac:dyDescent="0.25">
      <c r="A492" s="1">
        <v>50</v>
      </c>
      <c r="B492" s="113" t="s">
        <v>197</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c r="AO492" s="114"/>
      <c r="AP492" s="114"/>
      <c r="AQ492" s="10"/>
      <c r="AR492" s="10"/>
      <c r="AS492" s="10"/>
      <c r="AT492" s="10"/>
      <c r="AU492" s="10"/>
      <c r="AV492" s="10"/>
      <c r="AW492" s="10"/>
      <c r="AX492" s="10"/>
      <c r="AY492" s="10"/>
      <c r="AZ492" s="10"/>
      <c r="BA492" s="10"/>
      <c r="BB492" s="10"/>
      <c r="BC492" s="10"/>
      <c r="BD492" s="10"/>
    </row>
    <row r="493" spans="1:56" ht="2.25" customHeight="1" x14ac:dyDescent="0.25">
      <c r="A493" s="1"/>
      <c r="B493" s="10"/>
      <c r="C493" s="10"/>
      <c r="D493" s="15"/>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c r="AR493" s="10"/>
      <c r="AS493" s="10"/>
      <c r="AT493" s="10"/>
      <c r="AU493" s="10"/>
      <c r="AV493" s="10"/>
      <c r="AW493" s="10"/>
      <c r="AX493" s="10"/>
      <c r="AY493" s="10"/>
      <c r="AZ493" s="10"/>
      <c r="BA493" s="10"/>
      <c r="BB493" s="10"/>
      <c r="BC493" s="10"/>
      <c r="BD493" s="10"/>
    </row>
    <row r="494" spans="1:56" ht="15" customHeight="1" x14ac:dyDescent="0.25">
      <c r="A494" s="1"/>
      <c r="B494" s="10"/>
      <c r="C494" s="10"/>
      <c r="D494" s="15"/>
      <c r="E494" s="10"/>
      <c r="F494" s="10"/>
      <c r="G494" s="10"/>
      <c r="H494" s="10"/>
      <c r="I494" s="10"/>
      <c r="J494" s="10"/>
      <c r="K494" s="10"/>
      <c r="L494" s="10"/>
      <c r="M494" s="10"/>
      <c r="N494" s="10"/>
      <c r="O494" s="10"/>
      <c r="P494" s="10"/>
      <c r="Q494" s="167" t="s">
        <v>170</v>
      </c>
      <c r="R494" s="168"/>
      <c r="S494" s="168"/>
      <c r="T494" s="168"/>
      <c r="U494" s="168"/>
      <c r="V494" s="168"/>
      <c r="W494" s="168"/>
      <c r="X494" s="168"/>
      <c r="Y494" s="14"/>
      <c r="Z494" s="167" t="s">
        <v>193</v>
      </c>
      <c r="AA494" s="167"/>
      <c r="AB494" s="167"/>
      <c r="AC494" s="167"/>
      <c r="AD494" s="167"/>
      <c r="AE494" s="167"/>
      <c r="AF494" s="167"/>
      <c r="AG494" s="167"/>
      <c r="AH494" s="139"/>
      <c r="AI494" s="139"/>
      <c r="AJ494" s="10"/>
      <c r="AK494" s="10"/>
      <c r="AL494" s="10"/>
      <c r="AM494" s="10"/>
      <c r="AN494" s="10"/>
      <c r="AO494" s="10"/>
      <c r="AP494" s="10"/>
      <c r="AQ494" s="10"/>
      <c r="AR494" s="10"/>
      <c r="AS494" s="10"/>
      <c r="AT494" s="10"/>
      <c r="AU494" s="10"/>
      <c r="AV494" s="10"/>
      <c r="AW494" s="10"/>
      <c r="AX494" s="10"/>
      <c r="AY494" s="10"/>
      <c r="AZ494" s="10"/>
      <c r="BA494" s="10"/>
      <c r="BB494" s="10"/>
      <c r="BC494" s="10"/>
      <c r="BD494" s="10"/>
    </row>
    <row r="495" spans="1:56" ht="2.25" customHeight="1" x14ac:dyDescent="0.25">
      <c r="A495" s="1"/>
      <c r="B495" s="10"/>
      <c r="C495" s="10"/>
      <c r="D495" s="15"/>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c r="AR495" s="10"/>
      <c r="AS495" s="10"/>
      <c r="AT495" s="10"/>
      <c r="AU495" s="10"/>
      <c r="AV495" s="10"/>
      <c r="AW495" s="10"/>
      <c r="AX495" s="10"/>
      <c r="AY495" s="10"/>
      <c r="AZ495" s="10"/>
      <c r="BA495" s="10"/>
      <c r="BB495" s="10"/>
      <c r="BC495" s="10"/>
      <c r="BD495" s="10"/>
    </row>
    <row r="496" spans="1:56" ht="15" customHeight="1" x14ac:dyDescent="0.25">
      <c r="A496" s="1"/>
      <c r="B496" s="130" t="s">
        <v>162</v>
      </c>
      <c r="C496" s="139"/>
      <c r="D496" s="139"/>
      <c r="E496" s="139"/>
      <c r="F496" s="139"/>
      <c r="G496" s="139"/>
      <c r="H496" s="139"/>
      <c r="I496" s="139"/>
      <c r="J496" s="139"/>
      <c r="K496" s="139"/>
      <c r="L496" s="139"/>
      <c r="M496" s="139"/>
      <c r="N496" s="139"/>
      <c r="O496" s="139"/>
      <c r="P496" s="12"/>
      <c r="Q496" s="150"/>
      <c r="R496" s="151"/>
      <c r="S496" s="151"/>
      <c r="T496" s="151"/>
      <c r="U496" s="151"/>
      <c r="V496" s="152"/>
      <c r="W496" s="139" t="s">
        <v>158</v>
      </c>
      <c r="X496" s="139"/>
      <c r="Y496" s="10"/>
      <c r="Z496" s="144"/>
      <c r="AA496" s="145"/>
      <c r="AB496" s="145"/>
      <c r="AC496" s="145"/>
      <c r="AD496" s="145"/>
      <c r="AE496" s="145"/>
      <c r="AF496" s="145"/>
      <c r="AG496" s="146"/>
      <c r="AH496" s="139" t="s">
        <v>121</v>
      </c>
      <c r="AI496" s="139"/>
      <c r="AJ496" s="10"/>
      <c r="AK496" s="10"/>
      <c r="AL496" s="10"/>
      <c r="AM496" s="10"/>
      <c r="AN496" s="10"/>
      <c r="AO496" s="10"/>
      <c r="AP496" s="10"/>
      <c r="AQ496" s="10"/>
      <c r="AR496" s="10"/>
      <c r="AS496" s="10"/>
      <c r="AT496" s="10"/>
      <c r="AU496" s="10"/>
      <c r="AV496" s="10"/>
      <c r="AW496" s="10"/>
      <c r="AX496" s="10"/>
      <c r="AY496" s="10"/>
      <c r="AZ496" s="10"/>
      <c r="BA496" s="10"/>
      <c r="BB496" s="10"/>
      <c r="BC496" s="10"/>
      <c r="BD496" s="10"/>
    </row>
    <row r="497" spans="1:56" ht="2.25" customHeight="1" x14ac:dyDescent="0.25">
      <c r="A497" s="1"/>
      <c r="B497" s="10"/>
      <c r="C497" s="10"/>
      <c r="D497" s="15"/>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c r="AR497" s="10"/>
      <c r="AS497" s="10"/>
      <c r="AT497" s="10"/>
      <c r="AU497" s="10"/>
      <c r="AV497" s="10"/>
      <c r="AW497" s="10"/>
      <c r="AX497" s="10"/>
      <c r="AY497" s="10"/>
      <c r="AZ497" s="10"/>
      <c r="BA497" s="10"/>
      <c r="BB497" s="10"/>
      <c r="BC497" s="10"/>
      <c r="BD497" s="10"/>
    </row>
    <row r="498" spans="1:56" ht="15" customHeight="1" x14ac:dyDescent="0.25">
      <c r="A498" s="1"/>
      <c r="B498" s="130" t="s">
        <v>163</v>
      </c>
      <c r="C498" s="139"/>
      <c r="D498" s="139"/>
      <c r="E498" s="139"/>
      <c r="F498" s="139"/>
      <c r="G498" s="139"/>
      <c r="H498" s="139"/>
      <c r="I498" s="139"/>
      <c r="J498" s="139"/>
      <c r="K498" s="139"/>
      <c r="L498" s="139"/>
      <c r="M498" s="139"/>
      <c r="N498" s="139"/>
      <c r="O498" s="139"/>
      <c r="P498" s="10"/>
      <c r="Q498" s="150"/>
      <c r="R498" s="151"/>
      <c r="S498" s="151"/>
      <c r="T498" s="151"/>
      <c r="U498" s="151"/>
      <c r="V498" s="152"/>
      <c r="W498" s="139" t="s">
        <v>158</v>
      </c>
      <c r="X498" s="139"/>
      <c r="Y498" s="10"/>
      <c r="Z498" s="144"/>
      <c r="AA498" s="145"/>
      <c r="AB498" s="145"/>
      <c r="AC498" s="145"/>
      <c r="AD498" s="145"/>
      <c r="AE498" s="145"/>
      <c r="AF498" s="145"/>
      <c r="AG498" s="146"/>
      <c r="AH498" s="139" t="s">
        <v>121</v>
      </c>
      <c r="AI498" s="139"/>
      <c r="AJ498" s="10"/>
      <c r="AK498" s="10"/>
      <c r="AL498" s="10"/>
      <c r="AM498" s="10"/>
      <c r="AN498" s="10"/>
      <c r="AO498" s="10"/>
      <c r="AP498" s="10"/>
      <c r="AQ498" s="10"/>
      <c r="AR498" s="10"/>
      <c r="AS498" s="10"/>
      <c r="AT498" s="10"/>
      <c r="AU498" s="10"/>
      <c r="AV498" s="10"/>
      <c r="AW498" s="10"/>
      <c r="AX498" s="10"/>
      <c r="AY498" s="10"/>
      <c r="AZ498" s="10"/>
      <c r="BA498" s="10"/>
      <c r="BB498" s="10"/>
      <c r="BC498" s="10"/>
      <c r="BD498" s="10"/>
    </row>
    <row r="499" spans="1:56" ht="15" customHeight="1" x14ac:dyDescent="0.25">
      <c r="A499" s="1"/>
      <c r="B499" s="10"/>
      <c r="C499" s="10"/>
      <c r="D499" s="15"/>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c r="AR499" s="10"/>
      <c r="AS499" s="10"/>
      <c r="AT499" s="10"/>
      <c r="AU499" s="10"/>
      <c r="AV499" s="10"/>
      <c r="AW499" s="10"/>
      <c r="AX499" s="10"/>
      <c r="AY499" s="10"/>
      <c r="AZ499" s="10"/>
      <c r="BA499" s="10"/>
      <c r="BB499" s="10"/>
      <c r="BC499" s="10"/>
      <c r="BD499" s="10"/>
    </row>
    <row r="500" spans="1:56" ht="15" customHeight="1" x14ac:dyDescent="0.25">
      <c r="A500" s="1"/>
      <c r="B500" s="106" t="s">
        <v>203</v>
      </c>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c r="AA500" s="106"/>
      <c r="AB500" s="106"/>
      <c r="AC500" s="106"/>
      <c r="AD500" s="106"/>
      <c r="AE500" s="106"/>
      <c r="AF500" s="106"/>
      <c r="AG500" s="106"/>
      <c r="AH500" s="106"/>
      <c r="AI500" s="106"/>
      <c r="AJ500" s="106"/>
      <c r="AK500" s="106"/>
      <c r="AL500" s="106"/>
      <c r="AM500" s="106"/>
      <c r="AN500" s="106"/>
      <c r="AO500" s="106"/>
      <c r="AP500" s="107"/>
      <c r="AQ500" s="10"/>
      <c r="AR500" s="10"/>
      <c r="AS500" s="10"/>
      <c r="AT500" s="10"/>
      <c r="AU500" s="10"/>
      <c r="AV500" s="10"/>
      <c r="AW500" s="10"/>
      <c r="AX500" s="10"/>
      <c r="AY500" s="10"/>
      <c r="AZ500" s="10"/>
      <c r="BA500" s="10"/>
      <c r="BB500" s="10"/>
      <c r="BC500" s="10"/>
      <c r="BD500" s="10"/>
    </row>
    <row r="501" spans="1:56" ht="15" customHeight="1" x14ac:dyDescent="0.25">
      <c r="A501" s="1"/>
      <c r="B501" s="10"/>
      <c r="C501" s="10"/>
      <c r="D501" s="15"/>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c r="AR501" s="10"/>
      <c r="AS501" s="10"/>
      <c r="AT501" s="10"/>
      <c r="AU501" s="10"/>
      <c r="AV501" s="10"/>
      <c r="AW501" s="10"/>
      <c r="AX501" s="10"/>
      <c r="AY501" s="10"/>
      <c r="AZ501" s="10"/>
      <c r="BA501" s="10"/>
      <c r="BB501" s="10"/>
      <c r="BC501" s="10"/>
      <c r="BD501" s="10"/>
    </row>
    <row r="502" spans="1:56" ht="15" customHeight="1" x14ac:dyDescent="0.25">
      <c r="A502" s="1">
        <v>51</v>
      </c>
      <c r="B502" s="17" t="s">
        <v>204</v>
      </c>
      <c r="C502" s="10"/>
      <c r="D502" s="15"/>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c r="AR502" s="10"/>
      <c r="AS502" s="10"/>
      <c r="AT502" s="10"/>
      <c r="AU502" s="10"/>
      <c r="AV502" s="10"/>
      <c r="AW502" s="10"/>
      <c r="AX502" s="10"/>
      <c r="AY502" s="10"/>
      <c r="AZ502" s="10"/>
      <c r="BA502" s="10"/>
      <c r="BB502" s="10"/>
      <c r="BC502" s="10"/>
      <c r="BD502" s="10"/>
    </row>
    <row r="503" spans="1:56" ht="2.25" customHeight="1" x14ac:dyDescent="0.25">
      <c r="A503" s="1"/>
      <c r="B503" s="10"/>
      <c r="C503" s="10"/>
      <c r="D503" s="15"/>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c r="AR503" s="10"/>
      <c r="AS503" s="10"/>
      <c r="AT503" s="10"/>
      <c r="AU503" s="10"/>
      <c r="AV503" s="10"/>
      <c r="AW503" s="10"/>
      <c r="AX503" s="10"/>
      <c r="AY503" s="10"/>
      <c r="AZ503" s="10"/>
      <c r="BA503" s="10"/>
      <c r="BB503" s="10"/>
      <c r="BC503" s="10"/>
      <c r="BD503" s="10"/>
    </row>
    <row r="504" spans="1:56" ht="15" customHeight="1" x14ac:dyDescent="0.25">
      <c r="A504" s="1"/>
      <c r="B504" s="112" t="s">
        <v>205</v>
      </c>
      <c r="C504" s="154"/>
      <c r="D504" s="154"/>
      <c r="E504" s="154"/>
      <c r="F504" s="154"/>
      <c r="G504" s="154"/>
      <c r="H504" s="154"/>
      <c r="I504" s="154"/>
      <c r="J504" s="154"/>
      <c r="K504" s="154"/>
      <c r="L504" s="154"/>
      <c r="M504" s="154"/>
      <c r="N504" s="154"/>
      <c r="O504" s="154"/>
      <c r="P504" s="154"/>
      <c r="Q504" s="154"/>
      <c r="R504" s="154"/>
      <c r="S504" s="154"/>
      <c r="T504" s="154"/>
      <c r="U504" s="154"/>
      <c r="V504" s="154"/>
      <c r="W504" s="154"/>
      <c r="X504" s="154"/>
      <c r="Y504" s="154"/>
      <c r="Z504" s="154"/>
      <c r="AA504" s="154"/>
      <c r="AB504" s="154"/>
      <c r="AC504" s="154"/>
      <c r="AD504" s="154"/>
      <c r="AE504" s="154"/>
      <c r="AF504" s="154"/>
      <c r="AG504" s="154"/>
      <c r="AH504" s="154"/>
      <c r="AI504" s="154"/>
      <c r="AJ504" s="154"/>
      <c r="AK504" s="154"/>
      <c r="AL504" s="154"/>
      <c r="AM504" s="154"/>
      <c r="AN504" s="154"/>
      <c r="AO504" s="154"/>
      <c r="AP504" s="154"/>
      <c r="AQ504" s="10"/>
      <c r="AR504" s="10"/>
      <c r="AS504" s="10"/>
      <c r="AT504" s="10"/>
      <c r="AU504" s="10"/>
      <c r="AV504" s="10"/>
      <c r="AW504" s="10"/>
      <c r="AX504" s="10"/>
      <c r="AY504" s="10"/>
      <c r="AZ504" s="10"/>
      <c r="BA504" s="10"/>
      <c r="BB504" s="10"/>
      <c r="BC504" s="10"/>
      <c r="BD504" s="10"/>
    </row>
    <row r="505" spans="1:56" ht="15" customHeight="1" x14ac:dyDescent="0.25">
      <c r="A505" s="1"/>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c r="Y505" s="155"/>
      <c r="Z505" s="155"/>
      <c r="AA505" s="155"/>
      <c r="AB505" s="155"/>
      <c r="AC505" s="155"/>
      <c r="AD505" s="155"/>
      <c r="AE505" s="155"/>
      <c r="AF505" s="155"/>
      <c r="AG505" s="155"/>
      <c r="AH505" s="155"/>
      <c r="AI505" s="155"/>
      <c r="AJ505" s="155"/>
      <c r="AK505" s="155"/>
      <c r="AL505" s="155"/>
      <c r="AM505" s="155"/>
      <c r="AN505" s="155"/>
      <c r="AO505" s="155"/>
      <c r="AP505" s="155"/>
      <c r="AQ505" s="10"/>
      <c r="AR505" s="10"/>
      <c r="AS505" s="10"/>
      <c r="AT505" s="10"/>
      <c r="AU505" s="10"/>
      <c r="AV505" s="10"/>
      <c r="AW505" s="10"/>
      <c r="AX505" s="10"/>
      <c r="AY505" s="10"/>
      <c r="AZ505" s="10"/>
      <c r="BA505" s="10"/>
      <c r="BB505" s="10"/>
      <c r="BC505" s="10"/>
      <c r="BD505" s="10"/>
    </row>
    <row r="506" spans="1:56" ht="30" customHeight="1" x14ac:dyDescent="0.25">
      <c r="A506" s="1"/>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c r="Y506" s="155"/>
      <c r="Z506" s="155"/>
      <c r="AA506" s="155"/>
      <c r="AB506" s="155"/>
      <c r="AC506" s="155"/>
      <c r="AD506" s="155"/>
      <c r="AE506" s="155"/>
      <c r="AF506" s="155"/>
      <c r="AG506" s="155"/>
      <c r="AH506" s="155"/>
      <c r="AI506" s="155"/>
      <c r="AJ506" s="155"/>
      <c r="AK506" s="155"/>
      <c r="AL506" s="155"/>
      <c r="AM506" s="155"/>
      <c r="AN506" s="155"/>
      <c r="AO506" s="155"/>
      <c r="AP506" s="155"/>
      <c r="AQ506" s="10"/>
      <c r="AR506" s="10"/>
      <c r="AS506" s="10"/>
      <c r="AT506" s="10"/>
      <c r="AU506" s="10"/>
      <c r="AV506" s="10"/>
      <c r="AW506" s="10"/>
      <c r="AX506" s="10"/>
      <c r="AY506" s="10"/>
      <c r="AZ506" s="10"/>
      <c r="BA506" s="10"/>
      <c r="BB506" s="10"/>
      <c r="BC506" s="10"/>
      <c r="BD506" s="10"/>
    </row>
    <row r="507" spans="1:56" ht="15" customHeight="1" x14ac:dyDescent="0.25">
      <c r="A507" s="1"/>
      <c r="B507" s="10"/>
      <c r="C507" s="10"/>
      <c r="D507" s="15"/>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c r="AR507" s="10"/>
      <c r="AS507" s="10"/>
      <c r="AT507" s="10"/>
      <c r="AU507" s="10"/>
      <c r="AV507" s="10"/>
      <c r="AW507" s="10"/>
      <c r="AX507" s="10"/>
      <c r="AY507" s="10"/>
      <c r="AZ507" s="10"/>
      <c r="BA507" s="10"/>
      <c r="BB507" s="10"/>
      <c r="BC507" s="10"/>
      <c r="BD507" s="10"/>
    </row>
    <row r="508" spans="1:56" ht="15" customHeight="1" x14ac:dyDescent="0.25">
      <c r="A508" s="1"/>
      <c r="B508" s="118" t="s">
        <v>206</v>
      </c>
      <c r="C508" s="118"/>
      <c r="D508" s="118"/>
      <c r="E508" s="118"/>
      <c r="F508" s="118"/>
      <c r="G508" s="118"/>
      <c r="H508" s="118"/>
      <c r="I508" s="118"/>
      <c r="J508" s="118"/>
      <c r="K508" s="118"/>
      <c r="L508" s="118"/>
      <c r="M508" s="118"/>
      <c r="N508" s="118"/>
      <c r="O508" s="118"/>
      <c r="P508" s="118"/>
      <c r="Q508" s="10"/>
      <c r="R508" s="144"/>
      <c r="S508" s="145"/>
      <c r="T508" s="145"/>
      <c r="U508" s="145"/>
      <c r="V508" s="145"/>
      <c r="W508" s="145"/>
      <c r="X508" s="145"/>
      <c r="Y508" s="146"/>
      <c r="Z508" s="139" t="s">
        <v>121</v>
      </c>
      <c r="AA508" s="139"/>
      <c r="AB508" s="10"/>
      <c r="AC508" s="10"/>
      <c r="AD508" s="10"/>
      <c r="AE508" s="10"/>
      <c r="AF508" s="10"/>
      <c r="AG508" s="10"/>
      <c r="AH508" s="10"/>
      <c r="AI508" s="10"/>
      <c r="AJ508" s="10"/>
      <c r="AK508" s="10"/>
      <c r="AL508" s="10"/>
      <c r="AM508" s="10"/>
      <c r="AN508" s="10"/>
      <c r="AO508" s="10"/>
      <c r="AP508" s="10"/>
      <c r="AQ508" s="10"/>
      <c r="AR508" s="10"/>
      <c r="AS508" s="10"/>
      <c r="AT508" s="10"/>
      <c r="AU508" s="10"/>
      <c r="AV508" s="10"/>
      <c r="AW508" s="10"/>
      <c r="AX508" s="10"/>
      <c r="AY508" s="10"/>
      <c r="AZ508" s="10"/>
      <c r="BA508" s="10"/>
      <c r="BB508" s="10"/>
      <c r="BC508" s="10"/>
      <c r="BD508" s="10"/>
    </row>
    <row r="509" spans="1:56" ht="2.25" customHeight="1" x14ac:dyDescent="0.25">
      <c r="A509" s="1"/>
      <c r="B509" s="10"/>
      <c r="C509" s="10"/>
      <c r="D509" s="15"/>
      <c r="E509" s="10"/>
      <c r="F509" s="10"/>
      <c r="G509" s="10"/>
      <c r="H509" s="10"/>
      <c r="I509" s="10"/>
      <c r="J509" s="10"/>
      <c r="K509" s="10"/>
      <c r="L509" s="10"/>
      <c r="M509" s="10"/>
      <c r="N509" s="10"/>
      <c r="O509" s="9"/>
      <c r="P509" s="9"/>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c r="AR509" s="10"/>
      <c r="AS509" s="10"/>
      <c r="AT509" s="10"/>
      <c r="AU509" s="10"/>
      <c r="AV509" s="10"/>
      <c r="AW509" s="10"/>
      <c r="AX509" s="10"/>
      <c r="AY509" s="10"/>
      <c r="AZ509" s="10"/>
      <c r="BA509" s="10"/>
      <c r="BB509" s="10"/>
      <c r="BC509" s="10"/>
      <c r="BD509" s="10"/>
    </row>
    <row r="510" spans="1:56" ht="15" customHeight="1" x14ac:dyDescent="0.25">
      <c r="A510" s="1"/>
      <c r="B510" s="118" t="s">
        <v>207</v>
      </c>
      <c r="C510" s="118"/>
      <c r="D510" s="118"/>
      <c r="E510" s="118"/>
      <c r="F510" s="118"/>
      <c r="G510" s="118"/>
      <c r="H510" s="118"/>
      <c r="I510" s="118"/>
      <c r="J510" s="118"/>
      <c r="K510" s="118"/>
      <c r="L510" s="118"/>
      <c r="M510" s="118"/>
      <c r="N510" s="118"/>
      <c r="O510" s="118"/>
      <c r="P510" s="118"/>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c r="AR510" s="10"/>
      <c r="AS510" s="10"/>
      <c r="AT510" s="10"/>
      <c r="AU510" s="10"/>
      <c r="AV510" s="10"/>
      <c r="AW510" s="10"/>
      <c r="AX510" s="10"/>
      <c r="AY510" s="10"/>
      <c r="AZ510" s="10"/>
      <c r="BA510" s="10"/>
      <c r="BB510" s="10"/>
      <c r="BC510" s="10"/>
      <c r="BD510" s="10"/>
    </row>
    <row r="511" spans="1:56" ht="15" customHeight="1" x14ac:dyDescent="0.25">
      <c r="A511" s="1"/>
      <c r="B511" s="118"/>
      <c r="C511" s="118"/>
      <c r="D511" s="118"/>
      <c r="E511" s="118"/>
      <c r="F511" s="118"/>
      <c r="G511" s="118"/>
      <c r="H511" s="118"/>
      <c r="I511" s="118"/>
      <c r="J511" s="118"/>
      <c r="K511" s="118"/>
      <c r="L511" s="118"/>
      <c r="M511" s="118"/>
      <c r="N511" s="118"/>
      <c r="O511" s="118"/>
      <c r="P511" s="118"/>
      <c r="Q511" s="10"/>
      <c r="R511" s="141">
        <f>Z458</f>
        <v>0</v>
      </c>
      <c r="S511" s="142"/>
      <c r="T511" s="142"/>
      <c r="U511" s="142"/>
      <c r="V511" s="142"/>
      <c r="W511" s="142"/>
      <c r="X511" s="142"/>
      <c r="Y511" s="143"/>
      <c r="Z511" s="139" t="s">
        <v>121</v>
      </c>
      <c r="AA511" s="139"/>
      <c r="AB511" s="10"/>
      <c r="AC511" s="10"/>
      <c r="AD511" s="10"/>
      <c r="AE511" s="10"/>
      <c r="AF511" s="10"/>
      <c r="AG511" s="10"/>
      <c r="AH511" s="10"/>
      <c r="AI511" s="10"/>
      <c r="AJ511" s="10"/>
      <c r="AK511" s="10"/>
      <c r="AL511" s="10"/>
      <c r="AM511" s="10"/>
      <c r="AN511" s="10"/>
      <c r="AO511" s="10"/>
      <c r="AP511" s="10"/>
      <c r="AQ511" s="10"/>
      <c r="AR511" s="10"/>
      <c r="AS511" s="10"/>
      <c r="AT511" s="10"/>
      <c r="AU511" s="10"/>
      <c r="AV511" s="10"/>
      <c r="AW511" s="10"/>
      <c r="AX511" s="10"/>
      <c r="AY511" s="10"/>
      <c r="AZ511" s="10"/>
      <c r="BA511" s="10"/>
      <c r="BB511" s="10"/>
      <c r="BC511" s="10"/>
      <c r="BD511" s="10"/>
    </row>
    <row r="512" spans="1:56" ht="2.25" customHeight="1" x14ac:dyDescent="0.25">
      <c r="A512" s="1"/>
      <c r="B512" s="10"/>
      <c r="C512" s="10"/>
      <c r="D512" s="15"/>
      <c r="E512" s="10"/>
      <c r="F512" s="10"/>
      <c r="G512" s="10"/>
      <c r="H512" s="10"/>
      <c r="I512" s="10"/>
      <c r="J512" s="10"/>
      <c r="K512" s="10"/>
      <c r="L512" s="10"/>
      <c r="M512" s="10"/>
      <c r="N512" s="10"/>
      <c r="O512" s="9"/>
      <c r="P512" s="9"/>
      <c r="Q512" s="10"/>
      <c r="R512" s="10"/>
      <c r="S512" s="10"/>
      <c r="T512" s="10"/>
      <c r="U512" s="10"/>
      <c r="V512" s="10"/>
      <c r="W512" s="10"/>
      <c r="X512" s="10"/>
      <c r="Y512" s="10"/>
      <c r="Z512" s="10"/>
      <c r="AA512" s="10"/>
      <c r="AB512" s="94"/>
      <c r="AC512" s="10"/>
      <c r="AD512" s="10"/>
      <c r="AE512" s="10"/>
      <c r="AF512" s="10"/>
      <c r="AG512" s="10"/>
      <c r="AH512" s="10"/>
      <c r="AI512" s="10"/>
      <c r="AJ512" s="10"/>
      <c r="AK512" s="10"/>
      <c r="AL512" s="10"/>
      <c r="AM512" s="10"/>
      <c r="AN512" s="10"/>
      <c r="AO512" s="10"/>
      <c r="AP512" s="10"/>
      <c r="AQ512" s="10"/>
      <c r="AR512" s="10"/>
      <c r="AS512" s="10"/>
      <c r="AT512" s="10"/>
      <c r="AU512" s="10"/>
      <c r="AV512" s="10"/>
      <c r="AW512" s="10"/>
      <c r="AX512" s="10"/>
      <c r="AY512" s="10"/>
      <c r="AZ512" s="10"/>
      <c r="BA512" s="10"/>
      <c r="BB512" s="10"/>
      <c r="BC512" s="10"/>
      <c r="BD512" s="10"/>
    </row>
    <row r="513" spans="1:56" ht="15" customHeight="1" x14ac:dyDescent="0.25">
      <c r="A513" s="1"/>
      <c r="B513" s="153" t="s">
        <v>208</v>
      </c>
      <c r="C513" s="153"/>
      <c r="D513" s="153"/>
      <c r="E513" s="153"/>
      <c r="F513" s="153"/>
      <c r="G513" s="153"/>
      <c r="H513" s="153"/>
      <c r="I513" s="153"/>
      <c r="J513" s="153"/>
      <c r="K513" s="153"/>
      <c r="L513" s="153"/>
      <c r="M513" s="153"/>
      <c r="N513" s="153"/>
      <c r="O513" s="153"/>
      <c r="P513" s="153"/>
      <c r="Q513" s="10"/>
      <c r="R513" s="10"/>
      <c r="S513" s="10"/>
      <c r="T513" s="10"/>
      <c r="U513" s="10"/>
      <c r="V513" s="10"/>
      <c r="W513" s="10"/>
      <c r="X513" s="10"/>
      <c r="Y513" s="10"/>
      <c r="Z513" s="141">
        <f>IF(Z460&lt;&gt;0,Z460,0)</f>
        <v>0</v>
      </c>
      <c r="AA513" s="142"/>
      <c r="AB513" s="142"/>
      <c r="AC513" s="142"/>
      <c r="AD513" s="142"/>
      <c r="AE513" s="142"/>
      <c r="AF513" s="142"/>
      <c r="AG513" s="143"/>
      <c r="AH513" s="10" t="s">
        <v>121</v>
      </c>
      <c r="AI513" s="10"/>
      <c r="AJ513" s="10"/>
      <c r="AK513" s="10"/>
      <c r="AL513" s="10"/>
      <c r="AM513" s="10"/>
      <c r="AN513" s="10"/>
      <c r="AO513" s="10"/>
      <c r="AP513" s="10"/>
      <c r="AQ513" s="10"/>
      <c r="AR513" s="10"/>
      <c r="AS513" s="10"/>
      <c r="AT513" s="10"/>
      <c r="AU513" s="10"/>
      <c r="AV513" s="10"/>
      <c r="AW513" s="10"/>
      <c r="AX513" s="10"/>
      <c r="AY513" s="10"/>
      <c r="AZ513" s="10"/>
      <c r="BA513" s="10"/>
      <c r="BB513" s="10"/>
      <c r="BC513" s="10"/>
      <c r="BD513" s="10"/>
    </row>
    <row r="514" spans="1:56" ht="2.25" customHeight="1" x14ac:dyDescent="0.25">
      <c r="A514" s="1"/>
      <c r="B514" s="10"/>
      <c r="C514" s="10"/>
      <c r="D514" s="15"/>
      <c r="E514" s="10"/>
      <c r="F514" s="10"/>
      <c r="G514" s="10"/>
      <c r="H514" s="10"/>
      <c r="I514" s="10"/>
      <c r="J514" s="10"/>
      <c r="K514" s="10"/>
      <c r="L514" s="10"/>
      <c r="M514" s="10"/>
      <c r="N514" s="10"/>
      <c r="O514" s="9"/>
      <c r="P514" s="9"/>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c r="AR514" s="10"/>
      <c r="AS514" s="10"/>
      <c r="AT514" s="10"/>
      <c r="AU514" s="10"/>
      <c r="AV514" s="10"/>
      <c r="AW514" s="10"/>
      <c r="AX514" s="10"/>
      <c r="AY514" s="10"/>
      <c r="AZ514" s="10"/>
      <c r="BA514" s="10"/>
      <c r="BB514" s="10"/>
      <c r="BC514" s="10"/>
      <c r="BD514" s="10"/>
    </row>
    <row r="515" spans="1:56" ht="15" customHeight="1" x14ac:dyDescent="0.25">
      <c r="A515" s="1"/>
      <c r="B515" s="118" t="s">
        <v>209</v>
      </c>
      <c r="C515" s="118"/>
      <c r="D515" s="118"/>
      <c r="E515" s="118"/>
      <c r="F515" s="118"/>
      <c r="G515" s="118"/>
      <c r="H515" s="118"/>
      <c r="I515" s="118"/>
      <c r="J515" s="118"/>
      <c r="K515" s="118"/>
      <c r="L515" s="118"/>
      <c r="M515" s="118"/>
      <c r="N515" s="118"/>
      <c r="O515" s="118"/>
      <c r="P515" s="118"/>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c r="AR515" s="10"/>
      <c r="AS515" s="10"/>
      <c r="AT515" s="10"/>
      <c r="AU515" s="10"/>
      <c r="AV515" s="10"/>
      <c r="AW515" s="10"/>
      <c r="AX515" s="10"/>
      <c r="AY515" s="10"/>
      <c r="AZ515" s="10"/>
      <c r="BA515" s="10"/>
      <c r="BB515" s="10"/>
      <c r="BC515" s="10"/>
      <c r="BD515" s="10"/>
    </row>
    <row r="516" spans="1:56" ht="15" customHeight="1" x14ac:dyDescent="0.25">
      <c r="A516" s="1"/>
      <c r="B516" s="118"/>
      <c r="C516" s="118"/>
      <c r="D516" s="118"/>
      <c r="E516" s="118"/>
      <c r="F516" s="118"/>
      <c r="G516" s="118"/>
      <c r="H516" s="118"/>
      <c r="I516" s="118"/>
      <c r="J516" s="118"/>
      <c r="K516" s="118"/>
      <c r="L516" s="118"/>
      <c r="M516" s="118"/>
      <c r="N516" s="118"/>
      <c r="O516" s="118"/>
      <c r="P516" s="118"/>
      <c r="Q516" s="10"/>
      <c r="R516" s="141">
        <f>SUM(Z466,Z468)</f>
        <v>0</v>
      </c>
      <c r="S516" s="142"/>
      <c r="T516" s="142"/>
      <c r="U516" s="142"/>
      <c r="V516" s="142"/>
      <c r="W516" s="142"/>
      <c r="X516" s="142"/>
      <c r="Y516" s="143"/>
      <c r="Z516" s="139" t="s">
        <v>121</v>
      </c>
      <c r="AA516" s="139"/>
      <c r="AB516" s="10"/>
      <c r="AC516" s="10"/>
      <c r="AD516" s="10"/>
      <c r="AE516" s="10"/>
      <c r="AF516" s="10"/>
      <c r="AG516" s="10"/>
      <c r="AH516" s="10"/>
      <c r="AI516" s="10"/>
      <c r="AJ516" s="10"/>
      <c r="AK516" s="10"/>
      <c r="AL516" s="10"/>
      <c r="AM516" s="10"/>
      <c r="AN516" s="10"/>
      <c r="AO516" s="10"/>
      <c r="AP516" s="10"/>
      <c r="AQ516" s="10"/>
      <c r="AR516" s="10"/>
      <c r="AS516" s="10"/>
      <c r="AT516" s="10"/>
      <c r="AU516" s="10"/>
      <c r="AV516" s="10"/>
      <c r="AW516" s="10"/>
      <c r="AX516" s="10"/>
      <c r="AY516" s="10"/>
      <c r="AZ516" s="10"/>
      <c r="BA516" s="10"/>
      <c r="BB516" s="10"/>
      <c r="BC516" s="10"/>
      <c r="BD516" s="10"/>
    </row>
    <row r="517" spans="1:56" ht="2.25" customHeight="1" x14ac:dyDescent="0.25">
      <c r="A517" s="1"/>
      <c r="B517" s="10"/>
      <c r="C517" s="10"/>
      <c r="D517" s="15"/>
      <c r="E517" s="10"/>
      <c r="F517" s="10"/>
      <c r="G517" s="10"/>
      <c r="H517" s="10"/>
      <c r="I517" s="10"/>
      <c r="J517" s="10"/>
      <c r="K517" s="10"/>
      <c r="L517" s="10"/>
      <c r="M517" s="10"/>
      <c r="N517" s="10"/>
      <c r="O517" s="9"/>
      <c r="P517" s="9"/>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c r="AR517" s="10"/>
      <c r="AS517" s="10"/>
      <c r="AT517" s="10"/>
      <c r="AU517" s="10"/>
      <c r="AV517" s="10"/>
      <c r="AW517" s="10"/>
      <c r="AX517" s="10"/>
      <c r="AY517" s="10"/>
      <c r="AZ517" s="10"/>
      <c r="BA517" s="10"/>
      <c r="BB517" s="10"/>
      <c r="BC517" s="10"/>
      <c r="BD517" s="10"/>
    </row>
    <row r="518" spans="1:56" ht="15" customHeight="1" x14ac:dyDescent="0.25">
      <c r="A518" s="1"/>
      <c r="B518" s="118" t="s">
        <v>210</v>
      </c>
      <c r="C518" s="118"/>
      <c r="D518" s="118"/>
      <c r="E518" s="118"/>
      <c r="F518" s="118"/>
      <c r="G518" s="118"/>
      <c r="H518" s="118"/>
      <c r="I518" s="118"/>
      <c r="J518" s="118"/>
      <c r="K518" s="118"/>
      <c r="L518" s="118"/>
      <c r="M518" s="118"/>
      <c r="N518" s="118"/>
      <c r="O518" s="118"/>
      <c r="P518" s="118"/>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c r="AR518" s="10"/>
      <c r="AS518" s="10"/>
      <c r="AT518" s="10"/>
      <c r="AU518" s="10"/>
      <c r="AV518" s="10"/>
      <c r="AW518" s="10"/>
      <c r="AX518" s="10"/>
      <c r="AY518" s="10"/>
      <c r="AZ518" s="10"/>
      <c r="BA518" s="10"/>
      <c r="BB518" s="10"/>
      <c r="BC518" s="10"/>
      <c r="BD518" s="10"/>
    </row>
    <row r="519" spans="1:56" ht="15" customHeight="1" x14ac:dyDescent="0.25">
      <c r="A519" s="1"/>
      <c r="B519" s="118"/>
      <c r="C519" s="118"/>
      <c r="D519" s="118"/>
      <c r="E519" s="118"/>
      <c r="F519" s="118"/>
      <c r="G519" s="118"/>
      <c r="H519" s="118"/>
      <c r="I519" s="118"/>
      <c r="J519" s="118"/>
      <c r="K519" s="118"/>
      <c r="L519" s="118"/>
      <c r="M519" s="118"/>
      <c r="N519" s="118"/>
      <c r="O519" s="118"/>
      <c r="P519" s="118"/>
      <c r="Q519" s="10"/>
      <c r="R519" s="141">
        <f>OppervlakteNieuwbouwEnKostprijs_fldNieuwbouwNietGenormeerdeOmgevingKostprijs</f>
        <v>0</v>
      </c>
      <c r="S519" s="142"/>
      <c r="T519" s="142"/>
      <c r="U519" s="142"/>
      <c r="V519" s="142"/>
      <c r="W519" s="142"/>
      <c r="X519" s="142"/>
      <c r="Y519" s="143"/>
      <c r="Z519" s="139" t="s">
        <v>121</v>
      </c>
      <c r="AA519" s="139"/>
      <c r="AB519" s="10"/>
      <c r="AC519" s="10"/>
      <c r="AD519" s="10"/>
      <c r="AE519" s="10"/>
      <c r="AF519" s="10"/>
      <c r="AG519" s="10"/>
      <c r="AH519" s="10"/>
      <c r="AI519" s="10"/>
      <c r="AJ519" s="10"/>
      <c r="AK519" s="10"/>
      <c r="AL519" s="10"/>
      <c r="AM519" s="10"/>
      <c r="AN519" s="10"/>
      <c r="AO519" s="10"/>
      <c r="AP519" s="10"/>
      <c r="AQ519" s="10"/>
      <c r="AR519" s="10"/>
      <c r="AS519" s="10"/>
      <c r="AT519" s="10"/>
      <c r="AU519" s="10"/>
      <c r="AV519" s="10"/>
      <c r="AW519" s="10"/>
      <c r="AX519" s="10"/>
      <c r="AY519" s="10"/>
      <c r="AZ519" s="10"/>
      <c r="BA519" s="10"/>
      <c r="BB519" s="10"/>
      <c r="BC519" s="10"/>
      <c r="BD519" s="10"/>
    </row>
    <row r="520" spans="1:56" ht="2.25" customHeight="1" x14ac:dyDescent="0.25">
      <c r="A520" s="1"/>
      <c r="B520" s="10"/>
      <c r="C520" s="10"/>
      <c r="D520" s="15"/>
      <c r="E520" s="10"/>
      <c r="F520" s="10"/>
      <c r="G520" s="10"/>
      <c r="H520" s="10"/>
      <c r="I520" s="10"/>
      <c r="J520" s="10"/>
      <c r="K520" s="10"/>
      <c r="L520" s="10"/>
      <c r="M520" s="10"/>
      <c r="N520" s="10"/>
      <c r="O520" s="9"/>
      <c r="P520" s="9"/>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c r="AR520" s="10"/>
      <c r="AS520" s="10"/>
      <c r="AT520" s="10"/>
      <c r="AU520" s="10"/>
      <c r="AV520" s="10"/>
      <c r="AW520" s="10"/>
      <c r="AX520" s="10"/>
      <c r="AY520" s="10"/>
      <c r="AZ520" s="10"/>
      <c r="BA520" s="10"/>
      <c r="BB520" s="10"/>
      <c r="BC520" s="10"/>
      <c r="BD520" s="10"/>
    </row>
    <row r="521" spans="1:56" ht="15" customHeight="1" x14ac:dyDescent="0.25">
      <c r="A521" s="1"/>
      <c r="B521" s="118" t="s">
        <v>211</v>
      </c>
      <c r="C521" s="118"/>
      <c r="D521" s="118"/>
      <c r="E521" s="118"/>
      <c r="F521" s="118"/>
      <c r="G521" s="118"/>
      <c r="H521" s="118"/>
      <c r="I521" s="118"/>
      <c r="J521" s="118"/>
      <c r="K521" s="118"/>
      <c r="L521" s="118"/>
      <c r="M521" s="118"/>
      <c r="N521" s="118"/>
      <c r="O521" s="118"/>
      <c r="P521" s="118"/>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c r="AR521" s="10"/>
      <c r="AS521" s="10"/>
      <c r="AT521" s="10"/>
      <c r="AU521" s="10"/>
      <c r="AV521" s="10"/>
      <c r="AW521" s="10"/>
      <c r="AX521" s="10"/>
      <c r="AY521" s="10"/>
      <c r="AZ521" s="10"/>
      <c r="BA521" s="10"/>
      <c r="BB521" s="10"/>
      <c r="BC521" s="10"/>
      <c r="BD521" s="10"/>
    </row>
    <row r="522" spans="1:56" ht="15" customHeight="1" x14ac:dyDescent="0.25">
      <c r="A522" s="1"/>
      <c r="B522" s="118"/>
      <c r="C522" s="118"/>
      <c r="D522" s="118"/>
      <c r="E522" s="118"/>
      <c r="F522" s="118"/>
      <c r="G522" s="118"/>
      <c r="H522" s="118"/>
      <c r="I522" s="118"/>
      <c r="J522" s="118"/>
      <c r="K522" s="118"/>
      <c r="L522" s="118"/>
      <c r="M522" s="118"/>
      <c r="N522" s="118"/>
      <c r="O522" s="118"/>
      <c r="P522" s="118"/>
      <c r="Q522" s="10"/>
      <c r="R522" s="141">
        <f>Z488</f>
        <v>0</v>
      </c>
      <c r="S522" s="142"/>
      <c r="T522" s="142"/>
      <c r="U522" s="142"/>
      <c r="V522" s="142"/>
      <c r="W522" s="142"/>
      <c r="X522" s="142"/>
      <c r="Y522" s="143"/>
      <c r="Z522" s="139" t="s">
        <v>121</v>
      </c>
      <c r="AA522" s="139"/>
      <c r="AB522" s="10"/>
      <c r="AC522" s="10"/>
      <c r="AD522" s="10"/>
      <c r="AE522" s="10"/>
      <c r="AF522" s="10"/>
      <c r="AG522" s="10"/>
      <c r="AH522" s="10"/>
      <c r="AI522" s="10"/>
      <c r="AJ522" s="10"/>
      <c r="AK522" s="10"/>
      <c r="AL522" s="10"/>
      <c r="AM522" s="10"/>
      <c r="AN522" s="10"/>
      <c r="AO522" s="10"/>
      <c r="AP522" s="10"/>
      <c r="AQ522" s="10"/>
      <c r="AR522" s="10"/>
      <c r="AS522" s="10"/>
      <c r="AT522" s="10"/>
      <c r="AU522" s="10"/>
      <c r="AV522" s="10"/>
      <c r="AW522" s="10"/>
      <c r="AX522" s="10"/>
      <c r="AY522" s="10"/>
      <c r="AZ522" s="10"/>
      <c r="BA522" s="10"/>
      <c r="BB522" s="10"/>
      <c r="BC522" s="10"/>
      <c r="BD522" s="10"/>
    </row>
    <row r="523" spans="1:56" ht="2.25" customHeight="1" x14ac:dyDescent="0.25">
      <c r="A523" s="1"/>
      <c r="B523" s="10"/>
      <c r="C523" s="10"/>
      <c r="D523" s="15"/>
      <c r="E523" s="10"/>
      <c r="F523" s="10"/>
      <c r="G523" s="10"/>
      <c r="H523" s="10"/>
      <c r="I523" s="10"/>
      <c r="J523" s="10"/>
      <c r="K523" s="10"/>
      <c r="L523" s="10"/>
      <c r="M523" s="10"/>
      <c r="N523" s="10"/>
      <c r="O523" s="9"/>
      <c r="P523" s="9"/>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c r="AR523" s="10"/>
      <c r="AS523" s="10"/>
      <c r="AT523" s="10"/>
      <c r="AU523" s="10"/>
      <c r="AV523" s="10"/>
      <c r="AW523" s="10"/>
      <c r="AX523" s="10"/>
      <c r="AY523" s="10"/>
      <c r="AZ523" s="10"/>
      <c r="BA523" s="10"/>
      <c r="BB523" s="10"/>
      <c r="BC523" s="10"/>
      <c r="BD523" s="10"/>
    </row>
    <row r="524" spans="1:56" ht="15" customHeight="1" x14ac:dyDescent="0.25">
      <c r="A524" s="1"/>
      <c r="B524" s="153" t="s">
        <v>212</v>
      </c>
      <c r="C524" s="153"/>
      <c r="D524" s="153"/>
      <c r="E524" s="153"/>
      <c r="F524" s="153"/>
      <c r="G524" s="153"/>
      <c r="H524" s="153"/>
      <c r="I524" s="153"/>
      <c r="J524" s="153"/>
      <c r="K524" s="153"/>
      <c r="L524" s="153"/>
      <c r="M524" s="153"/>
      <c r="N524" s="153"/>
      <c r="O524" s="153"/>
      <c r="P524" s="153"/>
      <c r="Q524" s="10"/>
      <c r="R524" s="10"/>
      <c r="S524" s="10"/>
      <c r="T524" s="10"/>
      <c r="U524" s="10"/>
      <c r="V524" s="10"/>
      <c r="W524" s="10"/>
      <c r="X524" s="10"/>
      <c r="Y524" s="10"/>
      <c r="Z524" s="141">
        <f>IF(Z490&lt;&gt;0,Z490,0)</f>
        <v>0</v>
      </c>
      <c r="AA524" s="142"/>
      <c r="AB524" s="142"/>
      <c r="AC524" s="142"/>
      <c r="AD524" s="142"/>
      <c r="AE524" s="142"/>
      <c r="AF524" s="142"/>
      <c r="AG524" s="143"/>
      <c r="AH524" s="10" t="s">
        <v>121</v>
      </c>
      <c r="AI524" s="10"/>
      <c r="AJ524" s="10"/>
      <c r="AK524" s="10"/>
      <c r="AL524" s="10"/>
      <c r="AM524" s="10"/>
      <c r="AN524" s="10"/>
      <c r="AO524" s="10"/>
      <c r="AP524" s="10"/>
      <c r="AQ524" s="10"/>
      <c r="AR524" s="10"/>
      <c r="AS524" s="10"/>
      <c r="AT524" s="10"/>
      <c r="AU524" s="10"/>
      <c r="AV524" s="10"/>
      <c r="AW524" s="10"/>
      <c r="AX524" s="10"/>
      <c r="AY524" s="10"/>
      <c r="AZ524" s="10"/>
      <c r="BA524" s="10"/>
      <c r="BB524" s="10"/>
      <c r="BC524" s="10"/>
      <c r="BD524" s="10"/>
    </row>
    <row r="525" spans="1:56" ht="2.25" customHeight="1" x14ac:dyDescent="0.25">
      <c r="A525" s="1"/>
      <c r="B525" s="10"/>
      <c r="C525" s="10"/>
      <c r="D525" s="15"/>
      <c r="E525" s="10"/>
      <c r="F525" s="10"/>
      <c r="G525" s="10"/>
      <c r="H525" s="10"/>
      <c r="I525" s="10"/>
      <c r="J525" s="10"/>
      <c r="K525" s="10"/>
      <c r="L525" s="10"/>
      <c r="M525" s="10"/>
      <c r="N525" s="10"/>
      <c r="O525" s="9"/>
      <c r="P525" s="9"/>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c r="AR525" s="10"/>
      <c r="AS525" s="10"/>
      <c r="AT525" s="10"/>
      <c r="AU525" s="10"/>
      <c r="AV525" s="10"/>
      <c r="AW525" s="10"/>
      <c r="AX525" s="10"/>
      <c r="AY525" s="10"/>
      <c r="AZ525" s="10"/>
      <c r="BA525" s="10"/>
      <c r="BB525" s="10"/>
      <c r="BC525" s="10"/>
      <c r="BD525" s="10"/>
    </row>
    <row r="526" spans="1:56" ht="15" customHeight="1" x14ac:dyDescent="0.25">
      <c r="A526" s="1"/>
      <c r="B526" s="118" t="s">
        <v>213</v>
      </c>
      <c r="C526" s="118"/>
      <c r="D526" s="118"/>
      <c r="E526" s="118"/>
      <c r="F526" s="118"/>
      <c r="G526" s="118"/>
      <c r="H526" s="118"/>
      <c r="I526" s="118"/>
      <c r="J526" s="118"/>
      <c r="K526" s="118"/>
      <c r="L526" s="118"/>
      <c r="M526" s="118"/>
      <c r="N526" s="118"/>
      <c r="O526" s="118"/>
      <c r="P526" s="118"/>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c r="BC526" s="10"/>
      <c r="BD526" s="10"/>
    </row>
    <row r="527" spans="1:56" ht="15" customHeight="1" x14ac:dyDescent="0.25">
      <c r="A527" s="1"/>
      <c r="B527" s="118"/>
      <c r="C527" s="118"/>
      <c r="D527" s="118"/>
      <c r="E527" s="118"/>
      <c r="F527" s="118"/>
      <c r="G527" s="118"/>
      <c r="H527" s="118"/>
      <c r="I527" s="118"/>
      <c r="J527" s="118"/>
      <c r="K527" s="118"/>
      <c r="L527" s="118"/>
      <c r="M527" s="118"/>
      <c r="N527" s="118"/>
      <c r="O527" s="118"/>
      <c r="P527" s="118"/>
      <c r="Q527" s="10"/>
      <c r="R527" s="141">
        <f>SUM(Z496,Z498)</f>
        <v>0</v>
      </c>
      <c r="S527" s="142"/>
      <c r="T527" s="142"/>
      <c r="U527" s="142"/>
      <c r="V527" s="142"/>
      <c r="W527" s="142"/>
      <c r="X527" s="142"/>
      <c r="Y527" s="143"/>
      <c r="Z527" s="139" t="s">
        <v>121</v>
      </c>
      <c r="AA527" s="139"/>
      <c r="AB527" s="10"/>
      <c r="AC527" s="10"/>
      <c r="AD527" s="10"/>
      <c r="AE527" s="10"/>
      <c r="AF527" s="10"/>
      <c r="AG527" s="10"/>
      <c r="AH527" s="10"/>
      <c r="AI527" s="10"/>
      <c r="AJ527" s="10"/>
      <c r="AK527" s="10"/>
      <c r="AL527" s="10"/>
      <c r="AM527" s="10"/>
      <c r="AN527" s="10"/>
      <c r="AO527" s="10"/>
      <c r="AP527" s="10"/>
      <c r="AQ527" s="10"/>
      <c r="AR527" s="10"/>
      <c r="AS527" s="10"/>
      <c r="AT527" s="10"/>
      <c r="AU527" s="10"/>
      <c r="AV527" s="10"/>
      <c r="AW527" s="10"/>
      <c r="AX527" s="10"/>
      <c r="AY527" s="10"/>
      <c r="AZ527" s="10"/>
      <c r="BA527" s="10"/>
      <c r="BB527" s="10"/>
      <c r="BC527" s="10"/>
      <c r="BD527" s="10"/>
    </row>
    <row r="528" spans="1:56" ht="2.25" customHeight="1" x14ac:dyDescent="0.25">
      <c r="A528" s="1"/>
      <c r="B528" s="10"/>
      <c r="C528" s="10"/>
      <c r="D528" s="15"/>
      <c r="E528" s="10"/>
      <c r="F528" s="10"/>
      <c r="G528" s="10"/>
      <c r="H528" s="10"/>
      <c r="I528" s="10"/>
      <c r="J528" s="10"/>
      <c r="K528" s="10"/>
      <c r="L528" s="10"/>
      <c r="M528" s="10"/>
      <c r="N528" s="10"/>
      <c r="O528" s="9"/>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c r="AR528" s="10"/>
      <c r="AS528" s="10"/>
      <c r="AT528" s="10"/>
      <c r="AU528" s="10"/>
      <c r="AV528" s="10"/>
      <c r="AW528" s="10"/>
      <c r="AX528" s="10"/>
      <c r="AY528" s="10"/>
      <c r="AZ528" s="10"/>
      <c r="BA528" s="10"/>
      <c r="BB528" s="10"/>
      <c r="BC528" s="10"/>
      <c r="BD528" s="10"/>
    </row>
    <row r="529" spans="1:56" ht="15" customHeight="1" x14ac:dyDescent="0.25">
      <c r="A529" s="1"/>
      <c r="B529" s="118" t="s">
        <v>214</v>
      </c>
      <c r="C529" s="118"/>
      <c r="D529" s="118"/>
      <c r="E529" s="118"/>
      <c r="F529" s="118"/>
      <c r="G529" s="118"/>
      <c r="H529" s="118"/>
      <c r="I529" s="118"/>
      <c r="J529" s="118"/>
      <c r="K529" s="118"/>
      <c r="L529" s="118"/>
      <c r="M529" s="118"/>
      <c r="N529" s="118"/>
      <c r="O529" s="118"/>
      <c r="P529" s="118"/>
      <c r="Q529" s="12"/>
      <c r="R529" s="144"/>
      <c r="S529" s="145"/>
      <c r="T529" s="145"/>
      <c r="U529" s="145"/>
      <c r="V529" s="145"/>
      <c r="W529" s="145"/>
      <c r="X529" s="145"/>
      <c r="Y529" s="146"/>
      <c r="Z529" s="139" t="s">
        <v>121</v>
      </c>
      <c r="AA529" s="139"/>
      <c r="AB529" s="10"/>
      <c r="AC529" s="10"/>
      <c r="AD529" s="10"/>
      <c r="AE529" s="10"/>
      <c r="AF529" s="10"/>
      <c r="AG529" s="10"/>
      <c r="AH529" s="10"/>
      <c r="AI529" s="10"/>
      <c r="AJ529" s="10"/>
      <c r="AK529" s="10"/>
      <c r="AL529" s="10"/>
      <c r="AM529" s="10"/>
      <c r="AN529" s="10"/>
      <c r="AO529" s="10"/>
      <c r="AP529" s="10"/>
      <c r="AQ529" s="10"/>
      <c r="AR529" s="10"/>
      <c r="AS529" s="10"/>
      <c r="AT529" s="10"/>
      <c r="AU529" s="10"/>
      <c r="AV529" s="10"/>
      <c r="AW529" s="10"/>
      <c r="AX529" s="10"/>
      <c r="AY529" s="10"/>
      <c r="AZ529" s="10"/>
      <c r="BA529" s="10"/>
      <c r="BB529" s="10"/>
      <c r="BC529" s="10"/>
      <c r="BD529" s="10"/>
    </row>
    <row r="530" spans="1:56" ht="2.25" customHeight="1" x14ac:dyDescent="0.25">
      <c r="A530" s="1"/>
      <c r="B530" s="10"/>
      <c r="C530" s="10"/>
      <c r="D530" s="15"/>
      <c r="E530" s="10"/>
      <c r="F530" s="10"/>
      <c r="G530" s="10"/>
      <c r="H530" s="10"/>
      <c r="I530" s="10"/>
      <c r="J530" s="10"/>
      <c r="K530" s="10"/>
      <c r="L530" s="10"/>
      <c r="M530" s="10"/>
      <c r="N530" s="10"/>
      <c r="O530" s="9"/>
      <c r="P530" s="9"/>
      <c r="Q530" s="9"/>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c r="AR530" s="10"/>
      <c r="AS530" s="10"/>
      <c r="AT530" s="10"/>
      <c r="AU530" s="10"/>
      <c r="AV530" s="10"/>
      <c r="AW530" s="10"/>
      <c r="AX530" s="10"/>
      <c r="AY530" s="10"/>
      <c r="AZ530" s="10"/>
      <c r="BA530" s="10"/>
      <c r="BB530" s="10"/>
      <c r="BC530" s="10"/>
      <c r="BD530" s="10"/>
    </row>
    <row r="531" spans="1:56" ht="15" customHeight="1" x14ac:dyDescent="0.25">
      <c r="A531" s="1"/>
      <c r="B531" s="118" t="s">
        <v>215</v>
      </c>
      <c r="C531" s="118"/>
      <c r="D531" s="118"/>
      <c r="E531" s="118"/>
      <c r="F531" s="118"/>
      <c r="G531" s="118"/>
      <c r="H531" s="118"/>
      <c r="I531" s="118"/>
      <c r="J531" s="118"/>
      <c r="K531" s="118"/>
      <c r="L531" s="118"/>
      <c r="M531" s="118"/>
      <c r="N531" s="118"/>
      <c r="O531" s="118"/>
      <c r="P531" s="118"/>
      <c r="Q531" s="12"/>
      <c r="R531" s="144"/>
      <c r="S531" s="145"/>
      <c r="T531" s="145"/>
      <c r="U531" s="145"/>
      <c r="V531" s="145"/>
      <c r="W531" s="145"/>
      <c r="X531" s="145"/>
      <c r="Y531" s="146"/>
      <c r="Z531" s="139" t="s">
        <v>121</v>
      </c>
      <c r="AA531" s="139"/>
      <c r="AB531" s="10"/>
      <c r="AC531" s="10"/>
      <c r="AD531" s="10"/>
      <c r="AE531" s="10"/>
      <c r="AF531" s="10"/>
      <c r="AG531" s="10"/>
      <c r="AH531" s="10"/>
      <c r="AI531" s="10"/>
      <c r="AJ531" s="10"/>
      <c r="AK531" s="10"/>
      <c r="AL531" s="10"/>
      <c r="AM531" s="10"/>
      <c r="AN531" s="10"/>
      <c r="AO531" s="10"/>
      <c r="AP531" s="10"/>
      <c r="AQ531" s="10"/>
      <c r="AR531" s="10"/>
      <c r="AS531" s="10"/>
      <c r="AT531" s="10"/>
      <c r="AU531" s="10"/>
      <c r="AV531" s="10"/>
      <c r="AW531" s="10"/>
      <c r="AX531" s="10"/>
      <c r="AY531" s="10"/>
      <c r="AZ531" s="10"/>
      <c r="BA531" s="10"/>
      <c r="BB531" s="10"/>
      <c r="BC531" s="10"/>
      <c r="BD531" s="10"/>
    </row>
    <row r="532" spans="1:56" ht="2.25" customHeight="1" x14ac:dyDescent="0.25">
      <c r="A532" s="1"/>
      <c r="B532" s="10"/>
      <c r="C532" s="10"/>
      <c r="D532" s="15"/>
      <c r="E532" s="10"/>
      <c r="F532" s="10"/>
      <c r="G532" s="10"/>
      <c r="H532" s="10"/>
      <c r="I532" s="10"/>
      <c r="J532" s="10"/>
      <c r="K532" s="10"/>
      <c r="L532" s="10"/>
      <c r="M532" s="10"/>
      <c r="N532" s="10"/>
      <c r="O532" s="9"/>
      <c r="P532" s="9"/>
      <c r="Q532" s="9"/>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c r="BC532" s="10"/>
      <c r="BD532" s="10"/>
    </row>
    <row r="533" spans="1:56" ht="15" customHeight="1" x14ac:dyDescent="0.25">
      <c r="A533" s="1"/>
      <c r="B533" s="118" t="s">
        <v>216</v>
      </c>
      <c r="C533" s="118"/>
      <c r="D533" s="118"/>
      <c r="E533" s="118"/>
      <c r="F533" s="118"/>
      <c r="G533" s="118"/>
      <c r="H533" s="118"/>
      <c r="I533" s="118"/>
      <c r="J533" s="118"/>
      <c r="K533" s="118"/>
      <c r="L533" s="118"/>
      <c r="M533" s="118"/>
      <c r="N533" s="118"/>
      <c r="O533" s="118"/>
      <c r="P533" s="118"/>
      <c r="Q533" s="12"/>
      <c r="R533" s="144"/>
      <c r="S533" s="145"/>
      <c r="T533" s="145"/>
      <c r="U533" s="145"/>
      <c r="V533" s="145"/>
      <c r="W533" s="145"/>
      <c r="X533" s="145"/>
      <c r="Y533" s="146"/>
      <c r="Z533" s="139" t="s">
        <v>121</v>
      </c>
      <c r="AA533" s="139"/>
      <c r="AB533" s="10"/>
      <c r="AC533" s="10"/>
      <c r="AD533" s="10"/>
      <c r="AE533" s="10"/>
      <c r="AF533" s="10"/>
      <c r="AG533" s="10"/>
      <c r="AH533" s="10"/>
      <c r="AI533" s="10"/>
      <c r="AJ533" s="10"/>
      <c r="AK533" s="10"/>
      <c r="AL533" s="10"/>
      <c r="AM533" s="10"/>
      <c r="AN533" s="10"/>
      <c r="AO533" s="10"/>
      <c r="AP533" s="10"/>
      <c r="AQ533" s="10"/>
      <c r="AR533" s="10"/>
      <c r="AS533" s="10"/>
      <c r="AT533" s="10"/>
      <c r="AU533" s="10"/>
      <c r="AV533" s="10"/>
      <c r="AW533" s="10"/>
      <c r="AX533" s="10"/>
      <c r="AY533" s="10"/>
      <c r="AZ533" s="10"/>
      <c r="BA533" s="10"/>
      <c r="BB533" s="10"/>
      <c r="BC533" s="10"/>
      <c r="BD533" s="10"/>
    </row>
    <row r="534" spans="1:56" ht="2.25" customHeight="1" x14ac:dyDescent="0.25">
      <c r="A534" s="1"/>
      <c r="B534" s="10"/>
      <c r="C534" s="10"/>
      <c r="D534" s="15"/>
      <c r="E534" s="10"/>
      <c r="F534" s="10"/>
      <c r="G534" s="10"/>
      <c r="H534" s="10"/>
      <c r="I534" s="10"/>
      <c r="J534" s="10"/>
      <c r="K534" s="10"/>
      <c r="L534" s="10"/>
      <c r="M534" s="10"/>
      <c r="N534" s="10"/>
      <c r="O534" s="9"/>
      <c r="P534" s="9"/>
      <c r="Q534" s="9"/>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c r="AR534" s="10"/>
      <c r="AS534" s="10"/>
      <c r="AT534" s="10"/>
      <c r="AU534" s="10"/>
      <c r="AV534" s="10"/>
      <c r="AW534" s="10"/>
      <c r="AX534" s="10"/>
      <c r="AY534" s="10"/>
      <c r="AZ534" s="10"/>
      <c r="BA534" s="10"/>
      <c r="BB534" s="10"/>
      <c r="BC534" s="10"/>
      <c r="BD534" s="10"/>
    </row>
    <row r="535" spans="1:56" ht="15" customHeight="1" x14ac:dyDescent="0.25">
      <c r="A535" s="1"/>
      <c r="B535" s="118" t="s">
        <v>217</v>
      </c>
      <c r="C535" s="118"/>
      <c r="D535" s="118"/>
      <c r="E535" s="118"/>
      <c r="F535" s="118"/>
      <c r="G535" s="118"/>
      <c r="H535" s="118"/>
      <c r="I535" s="118"/>
      <c r="J535" s="118"/>
      <c r="K535" s="118"/>
      <c r="L535" s="118"/>
      <c r="M535" s="118"/>
      <c r="N535" s="118"/>
      <c r="O535" s="118"/>
      <c r="P535" s="118"/>
      <c r="Q535" s="12"/>
      <c r="R535" s="144"/>
      <c r="S535" s="145"/>
      <c r="T535" s="145"/>
      <c r="U535" s="145"/>
      <c r="V535" s="145"/>
      <c r="W535" s="145"/>
      <c r="X535" s="145"/>
      <c r="Y535" s="146"/>
      <c r="Z535" s="139" t="s">
        <v>121</v>
      </c>
      <c r="AA535" s="139"/>
      <c r="AB535" s="10"/>
      <c r="AC535" s="10"/>
      <c r="AD535" s="10"/>
      <c r="AE535" s="10"/>
      <c r="AF535" s="10"/>
      <c r="AG535" s="10"/>
      <c r="AH535" s="10"/>
      <c r="AI535" s="10"/>
      <c r="AJ535" s="10"/>
      <c r="AK535" s="10"/>
      <c r="AL535" s="10"/>
      <c r="AM535" s="10"/>
      <c r="AN535" s="10"/>
      <c r="AO535" s="10"/>
      <c r="AP535" s="10"/>
      <c r="AQ535" s="10"/>
      <c r="AR535" s="10"/>
      <c r="AS535" s="10"/>
      <c r="AT535" s="10"/>
      <c r="AU535" s="10"/>
      <c r="AV535" s="10"/>
      <c r="AW535" s="10"/>
      <c r="AX535" s="10"/>
      <c r="AY535" s="10"/>
      <c r="AZ535" s="10"/>
      <c r="BA535" s="10"/>
      <c r="BB535" s="10"/>
      <c r="BC535" s="10"/>
      <c r="BD535" s="10"/>
    </row>
    <row r="536" spans="1:56" ht="2.25" customHeight="1" x14ac:dyDescent="0.25">
      <c r="A536" s="1"/>
      <c r="B536" s="10"/>
      <c r="C536" s="10"/>
      <c r="D536" s="15"/>
      <c r="E536" s="10"/>
      <c r="F536" s="10"/>
      <c r="G536" s="10"/>
      <c r="H536" s="10"/>
      <c r="I536" s="10"/>
      <c r="J536" s="10"/>
      <c r="K536" s="10"/>
      <c r="L536" s="10"/>
      <c r="M536" s="10"/>
      <c r="N536" s="10"/>
      <c r="O536" s="9"/>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c r="AR536" s="10"/>
      <c r="AS536" s="10"/>
      <c r="AT536" s="10"/>
      <c r="AU536" s="10"/>
      <c r="AV536" s="10"/>
      <c r="AW536" s="10"/>
      <c r="AX536" s="10"/>
      <c r="AY536" s="10"/>
      <c r="AZ536" s="10"/>
      <c r="BA536" s="10"/>
      <c r="BB536" s="10"/>
      <c r="BC536" s="10"/>
      <c r="BD536" s="10"/>
    </row>
    <row r="537" spans="1:56" ht="15" customHeight="1" x14ac:dyDescent="0.25">
      <c r="A537" s="1"/>
      <c r="B537" s="118" t="s">
        <v>218</v>
      </c>
      <c r="C537" s="118"/>
      <c r="D537" s="118"/>
      <c r="E537" s="118"/>
      <c r="F537" s="118"/>
      <c r="G537" s="118"/>
      <c r="H537" s="118"/>
      <c r="I537" s="118"/>
      <c r="J537" s="118"/>
      <c r="K537" s="118"/>
      <c r="L537" s="118"/>
      <c r="M537" s="118"/>
      <c r="N537" s="118"/>
      <c r="O537" s="118"/>
      <c r="P537" s="118"/>
      <c r="Q537" s="10"/>
      <c r="R537" s="141">
        <f>SUM(R508,R511,R516,R519,R522,R527,R529,R531,R533,R535)</f>
        <v>0</v>
      </c>
      <c r="S537" s="142"/>
      <c r="T537" s="142"/>
      <c r="U537" s="142"/>
      <c r="V537" s="142"/>
      <c r="W537" s="142"/>
      <c r="X537" s="142"/>
      <c r="Y537" s="143"/>
      <c r="Z537" s="139" t="s">
        <v>121</v>
      </c>
      <c r="AA537" s="139"/>
      <c r="AB537" s="10"/>
      <c r="AC537" s="10"/>
      <c r="AD537" s="10"/>
      <c r="AE537" s="10"/>
      <c r="AF537" s="10"/>
      <c r="AG537" s="10"/>
      <c r="AH537" s="10"/>
      <c r="AI537" s="10"/>
      <c r="AJ537" s="10"/>
      <c r="AK537" s="10"/>
      <c r="AL537" s="10"/>
      <c r="AM537" s="10"/>
      <c r="AN537" s="10"/>
      <c r="AO537" s="10"/>
      <c r="AP537" s="10"/>
      <c r="AQ537" s="10"/>
      <c r="AR537" s="10"/>
      <c r="AS537" s="10"/>
      <c r="AT537" s="10"/>
      <c r="AU537" s="10"/>
      <c r="AV537" s="10"/>
      <c r="AW537" s="10"/>
      <c r="AX537" s="10"/>
      <c r="AY537" s="10"/>
      <c r="AZ537" s="10"/>
      <c r="BA537" s="10"/>
      <c r="BB537" s="10"/>
      <c r="BC537" s="10"/>
      <c r="BD537" s="10"/>
    </row>
    <row r="538" spans="1:56" ht="2.25" customHeight="1" x14ac:dyDescent="0.25">
      <c r="A538" s="1"/>
      <c r="B538" s="11"/>
      <c r="C538" s="11"/>
      <c r="D538" s="72"/>
      <c r="E538" s="11"/>
      <c r="F538" s="11"/>
      <c r="G538" s="11"/>
      <c r="H538" s="11"/>
      <c r="I538" s="11"/>
      <c r="J538" s="11"/>
      <c r="K538" s="11"/>
      <c r="L538" s="11"/>
      <c r="M538" s="11"/>
      <c r="N538" s="11"/>
      <c r="O538" s="11"/>
      <c r="P538" s="11"/>
      <c r="Q538" s="10"/>
      <c r="R538" s="60"/>
      <c r="S538" s="60"/>
      <c r="T538" s="60"/>
      <c r="U538" s="60"/>
      <c r="V538" s="60"/>
      <c r="W538" s="60"/>
      <c r="X538" s="60"/>
      <c r="Y538" s="60"/>
      <c r="Z538" s="10"/>
      <c r="AA538" s="10"/>
      <c r="AB538" s="10"/>
      <c r="AC538" s="10"/>
      <c r="AD538" s="10"/>
      <c r="AE538" s="10"/>
      <c r="AF538" s="10"/>
      <c r="AG538" s="10"/>
      <c r="AH538" s="10"/>
      <c r="AI538" s="10"/>
      <c r="AJ538" s="10"/>
      <c r="AK538" s="10"/>
      <c r="AL538" s="10"/>
      <c r="AM538" s="10"/>
      <c r="AN538" s="10"/>
      <c r="AO538" s="10"/>
      <c r="AP538" s="10"/>
      <c r="AQ538" s="10"/>
      <c r="AR538" s="10"/>
      <c r="AS538" s="10"/>
      <c r="AT538" s="10"/>
      <c r="AU538" s="10"/>
      <c r="AV538" s="10"/>
      <c r="AW538" s="10"/>
      <c r="AX538" s="10"/>
      <c r="AY538" s="10"/>
      <c r="AZ538" s="10"/>
      <c r="BA538" s="10"/>
      <c r="BB538" s="10"/>
      <c r="BC538" s="10"/>
      <c r="BD538" s="10"/>
    </row>
    <row r="539" spans="1:56" ht="15" customHeight="1" x14ac:dyDescent="0.25">
      <c r="A539" s="118"/>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8"/>
      <c r="Y539" s="118"/>
      <c r="Z539" s="118"/>
      <c r="AA539" s="118"/>
      <c r="AB539" s="118"/>
      <c r="AC539" s="118"/>
      <c r="AD539" s="118"/>
      <c r="AE539" s="118"/>
      <c r="AF539" s="118"/>
      <c r="AG539" s="118"/>
      <c r="AH539" s="118"/>
      <c r="AI539" s="118"/>
      <c r="AJ539" s="118"/>
      <c r="AK539" s="118"/>
      <c r="AL539" s="118"/>
      <c r="AM539" s="118"/>
      <c r="AN539" s="118"/>
      <c r="AO539" s="118"/>
      <c r="AP539" s="118"/>
      <c r="AQ539" s="10"/>
      <c r="AR539" s="10"/>
      <c r="AS539" s="10"/>
      <c r="AT539" s="10"/>
      <c r="AU539" s="10"/>
      <c r="AV539" s="10"/>
      <c r="AW539" s="10"/>
      <c r="AX539" s="10"/>
      <c r="AY539" s="10"/>
      <c r="AZ539" s="10"/>
      <c r="BA539" s="10"/>
      <c r="BB539" s="10"/>
      <c r="BC539" s="10"/>
      <c r="BD539" s="10"/>
    </row>
    <row r="540" spans="1:56" ht="15" customHeight="1" x14ac:dyDescent="0.25">
      <c r="A540" s="1"/>
      <c r="B540" s="147" t="s">
        <v>219</v>
      </c>
      <c r="C540" s="147"/>
      <c r="D540" s="147"/>
      <c r="E540" s="147"/>
      <c r="F540" s="147"/>
      <c r="G540" s="147"/>
      <c r="H540" s="147"/>
      <c r="I540" s="147"/>
      <c r="J540" s="147"/>
      <c r="K540" s="147"/>
      <c r="L540" s="147"/>
      <c r="M540" s="147"/>
      <c r="N540" s="147"/>
      <c r="O540" s="147"/>
      <c r="P540" s="147"/>
      <c r="Q540" s="147"/>
      <c r="R540" s="147"/>
      <c r="S540" s="147"/>
      <c r="T540" s="147"/>
      <c r="U540" s="147"/>
      <c r="V540" s="147"/>
      <c r="W540" s="147"/>
      <c r="X540" s="147"/>
      <c r="Y540" s="147"/>
      <c r="Z540" s="147"/>
      <c r="AA540" s="147"/>
      <c r="AB540" s="147"/>
      <c r="AC540" s="147"/>
      <c r="AD540" s="147"/>
      <c r="AE540" s="147"/>
      <c r="AF540" s="147"/>
      <c r="AG540" s="147"/>
      <c r="AH540" s="147"/>
      <c r="AI540" s="147"/>
      <c r="AJ540" s="147"/>
      <c r="AK540" s="147"/>
      <c r="AL540" s="147"/>
      <c r="AM540" s="147"/>
      <c r="AN540" s="147"/>
      <c r="AO540" s="147"/>
      <c r="AP540" s="148"/>
      <c r="AQ540" s="10"/>
      <c r="AR540" s="10"/>
      <c r="AS540" s="10"/>
      <c r="AT540" s="10"/>
      <c r="AU540" s="10"/>
      <c r="AV540" s="10"/>
      <c r="AW540" s="10"/>
      <c r="AX540" s="10"/>
      <c r="AY540" s="10"/>
      <c r="AZ540" s="10"/>
      <c r="BA540" s="10"/>
      <c r="BB540" s="10"/>
      <c r="BC540" s="10"/>
      <c r="BD540" s="10"/>
    </row>
    <row r="541" spans="1:56" ht="15" customHeight="1" x14ac:dyDescent="0.25">
      <c r="A541" s="1"/>
      <c r="B541" s="10"/>
      <c r="C541" s="10"/>
      <c r="D541" s="15"/>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c r="AR541" s="10"/>
      <c r="AS541" s="10"/>
      <c r="AT541" s="10"/>
      <c r="AU541" s="10"/>
      <c r="AV541" s="10"/>
      <c r="AW541" s="10"/>
      <c r="AX541" s="10"/>
      <c r="AY541" s="10"/>
      <c r="AZ541" s="10"/>
      <c r="BA541" s="10"/>
      <c r="BB541" s="10"/>
      <c r="BC541" s="10"/>
      <c r="BD541" s="10"/>
    </row>
    <row r="542" spans="1:56" ht="15" customHeight="1" x14ac:dyDescent="0.25">
      <c r="A542" s="1">
        <v>52</v>
      </c>
      <c r="B542" s="149" t="s">
        <v>220</v>
      </c>
      <c r="C542" s="149"/>
      <c r="D542" s="149"/>
      <c r="E542" s="149"/>
      <c r="F542" s="149"/>
      <c r="G542" s="149"/>
      <c r="H542" s="149"/>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c r="AH542" s="149"/>
      <c r="AI542" s="149"/>
      <c r="AJ542" s="149"/>
      <c r="AK542" s="149"/>
      <c r="AL542" s="149"/>
      <c r="AM542" s="149"/>
      <c r="AN542" s="149"/>
      <c r="AO542" s="149"/>
      <c r="AP542" s="149"/>
      <c r="AQ542" s="10"/>
      <c r="AR542" s="10"/>
      <c r="AS542" s="10"/>
      <c r="AT542" s="10"/>
      <c r="AU542" s="10"/>
      <c r="AV542" s="10"/>
      <c r="AW542" s="10"/>
      <c r="AX542" s="10"/>
      <c r="AY542" s="10"/>
      <c r="AZ542" s="10"/>
      <c r="BA542" s="10"/>
      <c r="BB542" s="10"/>
      <c r="BC542" s="10"/>
      <c r="BD542" s="10"/>
    </row>
    <row r="543" spans="1:56" ht="15" customHeight="1" x14ac:dyDescent="0.25">
      <c r="A543" s="1"/>
      <c r="B543" s="149"/>
      <c r="C543" s="149"/>
      <c r="D543" s="149"/>
      <c r="E543" s="149"/>
      <c r="F543" s="149"/>
      <c r="G543" s="149"/>
      <c r="H543" s="149"/>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149"/>
      <c r="AK543" s="149"/>
      <c r="AL543" s="149"/>
      <c r="AM543" s="149"/>
      <c r="AN543" s="149"/>
      <c r="AO543" s="149"/>
      <c r="AP543" s="149"/>
      <c r="AQ543" s="10"/>
      <c r="AR543" s="10"/>
      <c r="AS543" s="10"/>
      <c r="AT543" s="10"/>
      <c r="AU543" s="10"/>
      <c r="AV543" s="10"/>
      <c r="AW543" s="10"/>
      <c r="AX543" s="10"/>
      <c r="AY543" s="10"/>
      <c r="AZ543" s="10"/>
      <c r="BA543" s="10"/>
      <c r="BB543" s="10"/>
      <c r="BC543" s="10"/>
      <c r="BD543" s="10"/>
    </row>
    <row r="544" spans="1:56" ht="2.25" customHeight="1" x14ac:dyDescent="0.25">
      <c r="A544" s="1"/>
      <c r="B544" s="10"/>
      <c r="C544" s="10"/>
      <c r="D544" s="15"/>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c r="AR544" s="10"/>
      <c r="AS544" s="10"/>
      <c r="AT544" s="10"/>
      <c r="AU544" s="10"/>
      <c r="AV544" s="10"/>
      <c r="AW544" s="10"/>
      <c r="AX544" s="10"/>
      <c r="AY544" s="10"/>
      <c r="AZ544" s="10"/>
      <c r="BA544" s="10"/>
      <c r="BB544" s="10"/>
      <c r="BC544" s="10"/>
      <c r="BD544" s="10"/>
    </row>
    <row r="545" spans="1:56" ht="15" customHeight="1" x14ac:dyDescent="0.25">
      <c r="A545" s="1"/>
      <c r="B545" s="10"/>
      <c r="C545" s="10"/>
      <c r="D545" s="15"/>
      <c r="E545" s="10"/>
      <c r="F545" s="10"/>
      <c r="G545" s="10"/>
      <c r="H545" s="10"/>
      <c r="I545" s="10"/>
      <c r="J545" s="10"/>
      <c r="K545" s="10"/>
      <c r="L545" s="10"/>
      <c r="M545" s="10"/>
      <c r="N545" s="10"/>
      <c r="O545" s="10"/>
      <c r="P545" s="135" t="s">
        <v>221</v>
      </c>
      <c r="Q545" s="135"/>
      <c r="R545" s="135"/>
      <c r="S545" s="135"/>
      <c r="T545" s="135"/>
      <c r="U545" s="135"/>
      <c r="V545" s="10"/>
      <c r="W545" s="135" t="s">
        <v>222</v>
      </c>
      <c r="X545" s="135"/>
      <c r="Y545" s="135"/>
      <c r="Z545" s="135"/>
      <c r="AA545" s="135"/>
      <c r="AB545" s="135"/>
      <c r="AC545" s="10"/>
      <c r="AD545" s="135" t="s">
        <v>223</v>
      </c>
      <c r="AE545" s="135"/>
      <c r="AF545" s="135"/>
      <c r="AG545" s="135"/>
      <c r="AH545" s="135"/>
      <c r="AI545" s="135"/>
      <c r="AJ545" s="10"/>
      <c r="AK545" s="135" t="s">
        <v>224</v>
      </c>
      <c r="AL545" s="135"/>
      <c r="AM545" s="135"/>
      <c r="AN545" s="135"/>
      <c r="AO545" s="135"/>
      <c r="AP545" s="135"/>
      <c r="AQ545" s="10"/>
      <c r="AR545" s="10"/>
      <c r="AS545" s="10"/>
      <c r="AT545" s="10"/>
      <c r="AU545" s="10"/>
      <c r="AV545" s="10"/>
      <c r="AW545" s="10"/>
      <c r="AX545" s="10"/>
      <c r="AY545" s="10"/>
      <c r="AZ545" s="10"/>
      <c r="BA545" s="10"/>
      <c r="BB545" s="10"/>
      <c r="BC545" s="10"/>
      <c r="BD545" s="10"/>
    </row>
    <row r="546" spans="1:56" ht="15" customHeight="1" x14ac:dyDescent="0.25">
      <c r="A546" s="1"/>
      <c r="B546" s="10"/>
      <c r="C546" s="10"/>
      <c r="D546" s="15"/>
      <c r="E546" s="10"/>
      <c r="F546" s="10"/>
      <c r="G546" s="10"/>
      <c r="H546" s="10"/>
      <c r="I546" s="10"/>
      <c r="J546" s="10"/>
      <c r="K546" s="10"/>
      <c r="L546" s="10"/>
      <c r="M546" s="10"/>
      <c r="N546" s="10"/>
      <c r="O546" s="10"/>
      <c r="P546" s="135"/>
      <c r="Q546" s="135"/>
      <c r="R546" s="135"/>
      <c r="S546" s="135"/>
      <c r="T546" s="135"/>
      <c r="U546" s="135"/>
      <c r="V546" s="10"/>
      <c r="W546" s="135"/>
      <c r="X546" s="135"/>
      <c r="Y546" s="135"/>
      <c r="Z546" s="135"/>
      <c r="AA546" s="135"/>
      <c r="AB546" s="135"/>
      <c r="AC546" s="10"/>
      <c r="AD546" s="135"/>
      <c r="AE546" s="135"/>
      <c r="AF546" s="135"/>
      <c r="AG546" s="135"/>
      <c r="AH546" s="135"/>
      <c r="AI546" s="135"/>
      <c r="AJ546" s="10"/>
      <c r="AK546" s="135"/>
      <c r="AL546" s="135"/>
      <c r="AM546" s="135"/>
      <c r="AN546" s="135"/>
      <c r="AO546" s="135"/>
      <c r="AP546" s="135"/>
      <c r="AQ546" s="10"/>
      <c r="AR546" s="10"/>
      <c r="AS546" s="10"/>
      <c r="AT546" s="10"/>
      <c r="AU546" s="10"/>
      <c r="AV546" s="10"/>
      <c r="AW546" s="10"/>
      <c r="AX546" s="10"/>
      <c r="AY546" s="10"/>
      <c r="AZ546" s="10"/>
      <c r="BA546" s="10"/>
      <c r="BB546" s="10"/>
      <c r="BC546" s="10"/>
      <c r="BD546" s="10"/>
    </row>
    <row r="547" spans="1:56" ht="15" customHeight="1" x14ac:dyDescent="0.25">
      <c r="A547" s="1"/>
      <c r="B547" s="10"/>
      <c r="C547" s="10"/>
      <c r="D547" s="15"/>
      <c r="E547" s="10"/>
      <c r="F547" s="10"/>
      <c r="G547" s="10"/>
      <c r="H547" s="10"/>
      <c r="I547" s="10"/>
      <c r="J547" s="10"/>
      <c r="K547" s="10"/>
      <c r="L547" s="10"/>
      <c r="M547" s="10"/>
      <c r="N547" s="10"/>
      <c r="O547" s="10"/>
      <c r="P547" s="135"/>
      <c r="Q547" s="135"/>
      <c r="R547" s="135"/>
      <c r="S547" s="135"/>
      <c r="T547" s="135"/>
      <c r="U547" s="135"/>
      <c r="V547" s="10"/>
      <c r="W547" s="135"/>
      <c r="X547" s="135"/>
      <c r="Y547" s="135"/>
      <c r="Z547" s="135"/>
      <c r="AA547" s="135"/>
      <c r="AB547" s="135"/>
      <c r="AC547" s="10"/>
      <c r="AD547" s="135"/>
      <c r="AE547" s="135"/>
      <c r="AF547" s="135"/>
      <c r="AG547" s="135"/>
      <c r="AH547" s="135"/>
      <c r="AI547" s="135"/>
      <c r="AJ547" s="10"/>
      <c r="AK547" s="135"/>
      <c r="AL547" s="135"/>
      <c r="AM547" s="135"/>
      <c r="AN547" s="135"/>
      <c r="AO547" s="135"/>
      <c r="AP547" s="135"/>
      <c r="AQ547" s="10"/>
      <c r="AR547" s="10"/>
      <c r="AS547" s="10"/>
      <c r="AT547" s="10"/>
      <c r="AU547" s="10"/>
      <c r="AV547" s="10"/>
      <c r="AW547" s="10"/>
      <c r="AX547" s="10"/>
      <c r="AY547" s="10"/>
      <c r="AZ547" s="10"/>
      <c r="BA547" s="10"/>
      <c r="BB547" s="10"/>
      <c r="BC547" s="10"/>
      <c r="BD547" s="10"/>
    </row>
    <row r="548" spans="1:56" ht="15" customHeight="1" x14ac:dyDescent="0.25">
      <c r="A548" s="1"/>
      <c r="B548" s="10"/>
      <c r="C548" s="10"/>
      <c r="D548" s="15"/>
      <c r="E548" s="10"/>
      <c r="F548" s="10"/>
      <c r="G548" s="10"/>
      <c r="H548" s="10"/>
      <c r="I548" s="10"/>
      <c r="J548" s="10"/>
      <c r="K548" s="10"/>
      <c r="L548" s="10"/>
      <c r="M548" s="10"/>
      <c r="N548" s="10"/>
      <c r="O548" s="10"/>
      <c r="P548" s="135"/>
      <c r="Q548" s="135"/>
      <c r="R548" s="135"/>
      <c r="S548" s="135"/>
      <c r="T548" s="135"/>
      <c r="U548" s="135"/>
      <c r="V548" s="10"/>
      <c r="W548" s="135"/>
      <c r="X548" s="135"/>
      <c r="Y548" s="135"/>
      <c r="Z548" s="135"/>
      <c r="AA548" s="135"/>
      <c r="AB548" s="135"/>
      <c r="AC548" s="10"/>
      <c r="AD548" s="135"/>
      <c r="AE548" s="135"/>
      <c r="AF548" s="135"/>
      <c r="AG548" s="135"/>
      <c r="AH548" s="135"/>
      <c r="AI548" s="135"/>
      <c r="AJ548" s="10"/>
      <c r="AK548" s="135"/>
      <c r="AL548" s="135"/>
      <c r="AM548" s="135"/>
      <c r="AN548" s="135"/>
      <c r="AO548" s="135"/>
      <c r="AP548" s="135"/>
      <c r="AQ548" s="10"/>
      <c r="AR548" s="10"/>
      <c r="AS548" s="10"/>
      <c r="AT548" s="10"/>
      <c r="AU548" s="10"/>
      <c r="AV548" s="10"/>
      <c r="AW548" s="10"/>
      <c r="AX548" s="10"/>
      <c r="AY548" s="10"/>
      <c r="AZ548" s="10"/>
      <c r="BA548" s="10"/>
      <c r="BB548" s="10"/>
      <c r="BC548" s="10"/>
      <c r="BD548" s="10"/>
    </row>
    <row r="549" spans="1:56" ht="15" customHeight="1" x14ac:dyDescent="0.25">
      <c r="A549" s="1"/>
      <c r="B549" s="10"/>
      <c r="C549" s="10"/>
      <c r="D549" s="15"/>
      <c r="E549" s="10"/>
      <c r="F549" s="10"/>
      <c r="G549" s="10"/>
      <c r="H549" s="10"/>
      <c r="I549" s="10"/>
      <c r="J549" s="10"/>
      <c r="K549" s="10"/>
      <c r="L549" s="10"/>
      <c r="M549" s="10"/>
      <c r="N549" s="10"/>
      <c r="O549" s="10"/>
      <c r="P549" s="135"/>
      <c r="Q549" s="135"/>
      <c r="R549" s="135"/>
      <c r="S549" s="135"/>
      <c r="T549" s="135"/>
      <c r="U549" s="135"/>
      <c r="V549" s="10"/>
      <c r="W549" s="135"/>
      <c r="X549" s="135"/>
      <c r="Y549" s="135"/>
      <c r="Z549" s="135"/>
      <c r="AA549" s="135"/>
      <c r="AB549" s="135"/>
      <c r="AC549" s="10"/>
      <c r="AD549" s="135"/>
      <c r="AE549" s="135"/>
      <c r="AF549" s="135"/>
      <c r="AG549" s="135"/>
      <c r="AH549" s="135"/>
      <c r="AI549" s="135"/>
      <c r="AJ549" s="10"/>
      <c r="AK549" s="135"/>
      <c r="AL549" s="135"/>
      <c r="AM549" s="135"/>
      <c r="AN549" s="135"/>
      <c r="AO549" s="135"/>
      <c r="AP549" s="135"/>
      <c r="AQ549" s="10"/>
      <c r="AR549" s="10"/>
      <c r="AS549" s="10"/>
      <c r="AT549" s="10"/>
      <c r="AU549" s="10"/>
      <c r="AV549" s="10"/>
      <c r="AW549" s="10"/>
      <c r="AX549" s="10"/>
      <c r="AY549" s="10"/>
      <c r="AZ549" s="10"/>
      <c r="BA549" s="10"/>
      <c r="BB549" s="10"/>
      <c r="BC549" s="10"/>
      <c r="BD549" s="10"/>
    </row>
    <row r="550" spans="1:56" ht="2.25" customHeight="1" x14ac:dyDescent="0.25">
      <c r="A550" s="1"/>
      <c r="B550" s="10"/>
      <c r="C550" s="10"/>
      <c r="D550" s="15"/>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94"/>
      <c r="AN550" s="10"/>
      <c r="AO550" s="10"/>
      <c r="AP550" s="10"/>
      <c r="AQ550" s="10"/>
      <c r="AR550" s="10"/>
      <c r="AS550" s="10"/>
      <c r="AT550" s="10"/>
      <c r="AU550" s="10"/>
      <c r="AV550" s="10"/>
      <c r="AW550" s="10"/>
      <c r="AX550" s="10"/>
      <c r="AY550" s="10"/>
      <c r="AZ550" s="10"/>
      <c r="BA550" s="10"/>
      <c r="BB550" s="10"/>
      <c r="BC550" s="10"/>
      <c r="BD550" s="10"/>
    </row>
    <row r="551" spans="1:56" ht="15" customHeight="1" x14ac:dyDescent="0.25">
      <c r="A551" s="1"/>
      <c r="B551" s="118" t="s">
        <v>195</v>
      </c>
      <c r="C551" s="114"/>
      <c r="D551" s="114"/>
      <c r="E551" s="114"/>
      <c r="F551" s="114"/>
      <c r="G551" s="114"/>
      <c r="H551" s="114"/>
      <c r="I551" s="114"/>
      <c r="J551" s="114"/>
      <c r="K551" s="114"/>
      <c r="L551" s="114"/>
      <c r="M551" s="114"/>
      <c r="N551" s="114"/>
      <c r="O551" s="10"/>
      <c r="P551" s="136">
        <f>AK423</f>
        <v>0</v>
      </c>
      <c r="Q551" s="137"/>
      <c r="R551" s="137"/>
      <c r="S551" s="138"/>
      <c r="T551" s="139"/>
      <c r="U551" s="139"/>
      <c r="V551" s="10"/>
      <c r="W551" s="136">
        <f>Q458</f>
        <v>0</v>
      </c>
      <c r="X551" s="137"/>
      <c r="Y551" s="137"/>
      <c r="Z551" s="138"/>
      <c r="AA551" s="139" t="s">
        <v>158</v>
      </c>
      <c r="AB551" s="139"/>
      <c r="AC551" s="10"/>
      <c r="AD551" s="136">
        <f>SUM(P551,W551)</f>
        <v>0</v>
      </c>
      <c r="AE551" s="137"/>
      <c r="AF551" s="137"/>
      <c r="AG551" s="138"/>
      <c r="AH551" s="139" t="s">
        <v>158</v>
      </c>
      <c r="AI551" s="139"/>
      <c r="AJ551" s="10"/>
      <c r="AK551" s="136">
        <f>Q379</f>
        <v>0</v>
      </c>
      <c r="AL551" s="137"/>
      <c r="AM551" s="137"/>
      <c r="AN551" s="138"/>
      <c r="AO551" s="139" t="s">
        <v>158</v>
      </c>
      <c r="AP551" s="139"/>
      <c r="AQ551" s="10"/>
      <c r="AR551" s="10"/>
      <c r="AS551" s="10"/>
      <c r="AT551" s="10"/>
      <c r="AU551" s="10"/>
      <c r="AV551" s="10"/>
      <c r="AW551" s="10"/>
      <c r="AX551" s="10"/>
      <c r="AY551" s="10"/>
      <c r="AZ551" s="10"/>
      <c r="BA551" s="10"/>
      <c r="BB551" s="10"/>
      <c r="BC551" s="10"/>
      <c r="BD551" s="10"/>
    </row>
    <row r="552" spans="1:56" ht="2.25" customHeight="1" x14ac:dyDescent="0.25">
      <c r="A552" s="1"/>
      <c r="B552" s="10"/>
      <c r="C552" s="10"/>
      <c r="D552" s="15"/>
      <c r="E552" s="10"/>
      <c r="F552" s="10"/>
      <c r="G552" s="10"/>
      <c r="H552" s="10"/>
      <c r="I552" s="10"/>
      <c r="J552" s="10"/>
      <c r="K552" s="10"/>
      <c r="L552" s="10"/>
      <c r="M552" s="10"/>
      <c r="N552" s="9"/>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c r="AR552" s="10"/>
      <c r="AS552" s="10"/>
      <c r="AT552" s="10"/>
      <c r="AU552" s="10"/>
      <c r="AV552" s="10"/>
      <c r="AW552" s="10"/>
      <c r="AX552" s="10"/>
      <c r="AY552" s="10"/>
      <c r="AZ552" s="10"/>
      <c r="BA552" s="10"/>
      <c r="BB552" s="10"/>
      <c r="BC552" s="10"/>
      <c r="BD552" s="10"/>
    </row>
    <row r="553" spans="1:56" ht="15" customHeight="1" x14ac:dyDescent="0.25">
      <c r="A553" s="1"/>
      <c r="B553" s="118" t="s">
        <v>196</v>
      </c>
      <c r="C553" s="114"/>
      <c r="D553" s="114"/>
      <c r="E553" s="114"/>
      <c r="F553" s="114"/>
      <c r="G553" s="114"/>
      <c r="H553" s="114"/>
      <c r="I553" s="114"/>
      <c r="J553" s="114"/>
      <c r="K553" s="114"/>
      <c r="L553" s="114"/>
      <c r="M553" s="114"/>
      <c r="N553" s="114"/>
      <c r="O553" s="10"/>
      <c r="P553" s="136">
        <f>SUM(Q427,Q429,Q431,Q433,Q435,Q437)</f>
        <v>0</v>
      </c>
      <c r="Q553" s="137"/>
      <c r="R553" s="137"/>
      <c r="S553" s="138"/>
      <c r="T553" s="139"/>
      <c r="U553" s="139"/>
      <c r="V553" s="10"/>
      <c r="W553" s="136">
        <f>Q460</f>
        <v>0</v>
      </c>
      <c r="X553" s="137"/>
      <c r="Y553" s="137"/>
      <c r="Z553" s="138"/>
      <c r="AA553" s="139" t="s">
        <v>158</v>
      </c>
      <c r="AB553" s="139"/>
      <c r="AC553" s="10"/>
      <c r="AD553" s="136">
        <f>SUM(P553,W553)</f>
        <v>0</v>
      </c>
      <c r="AE553" s="137"/>
      <c r="AF553" s="137"/>
      <c r="AG553" s="138"/>
      <c r="AH553" s="139" t="s">
        <v>158</v>
      </c>
      <c r="AI553" s="139"/>
      <c r="AJ553" s="10"/>
      <c r="AK553" s="140"/>
      <c r="AL553" s="140"/>
      <c r="AM553" s="140"/>
      <c r="AN553" s="140"/>
      <c r="AO553" s="140"/>
      <c r="AP553" s="140"/>
      <c r="AQ553" s="10"/>
      <c r="AR553" s="10"/>
      <c r="AS553" s="10"/>
      <c r="AT553" s="10"/>
      <c r="AU553" s="10"/>
      <c r="AV553" s="10"/>
      <c r="AW553" s="10"/>
      <c r="AX553" s="10"/>
      <c r="AY553" s="10"/>
      <c r="AZ553" s="10"/>
      <c r="BA553" s="10"/>
      <c r="BB553" s="10"/>
      <c r="BC553" s="10"/>
      <c r="BD553" s="10"/>
    </row>
    <row r="554" spans="1:56" ht="2.25" customHeight="1" x14ac:dyDescent="0.25">
      <c r="A554" s="1"/>
      <c r="B554" s="10"/>
      <c r="C554" s="10"/>
      <c r="D554" s="15"/>
      <c r="E554" s="10"/>
      <c r="F554" s="10"/>
      <c r="G554" s="10"/>
      <c r="H554" s="10"/>
      <c r="I554" s="10"/>
      <c r="J554" s="10"/>
      <c r="K554" s="10"/>
      <c r="L554" s="10"/>
      <c r="M554" s="10"/>
      <c r="N554" s="9"/>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c r="AR554" s="10"/>
      <c r="AS554" s="10"/>
      <c r="AT554" s="10"/>
      <c r="AU554" s="10"/>
      <c r="AV554" s="10"/>
      <c r="AW554" s="10"/>
      <c r="AX554" s="10"/>
      <c r="AY554" s="10"/>
      <c r="AZ554" s="10"/>
      <c r="BA554" s="10"/>
      <c r="BB554" s="10"/>
      <c r="BC554" s="10"/>
      <c r="BD554" s="10"/>
    </row>
    <row r="555" spans="1:56" ht="15" customHeight="1" x14ac:dyDescent="0.25">
      <c r="A555" s="1"/>
      <c r="B555" s="118" t="s">
        <v>162</v>
      </c>
      <c r="C555" s="114"/>
      <c r="D555" s="114"/>
      <c r="E555" s="114"/>
      <c r="F555" s="114"/>
      <c r="G555" s="114"/>
      <c r="H555" s="114"/>
      <c r="I555" s="114"/>
      <c r="J555" s="114"/>
      <c r="K555" s="114"/>
      <c r="L555" s="114"/>
      <c r="M555" s="114"/>
      <c r="N555" s="114"/>
      <c r="O555" s="10"/>
      <c r="P555" s="136">
        <f>Q443</f>
        <v>0</v>
      </c>
      <c r="Q555" s="137"/>
      <c r="R555" s="137"/>
      <c r="S555" s="138"/>
      <c r="T555" s="139"/>
      <c r="U555" s="139"/>
      <c r="V555" s="10"/>
      <c r="W555" s="136">
        <f>Q466</f>
        <v>0</v>
      </c>
      <c r="X555" s="137"/>
      <c r="Y555" s="137"/>
      <c r="Z555" s="138"/>
      <c r="AA555" s="139" t="s">
        <v>158</v>
      </c>
      <c r="AB555" s="139"/>
      <c r="AC555" s="10"/>
      <c r="AD555" s="136">
        <f>SUM(P555,W555)</f>
        <v>0</v>
      </c>
      <c r="AE555" s="137"/>
      <c r="AF555" s="137"/>
      <c r="AG555" s="138"/>
      <c r="AH555" s="139" t="s">
        <v>158</v>
      </c>
      <c r="AI555" s="139"/>
      <c r="AJ555" s="10"/>
      <c r="AK555" s="136">
        <f>Q383</f>
        <v>0</v>
      </c>
      <c r="AL555" s="137"/>
      <c r="AM555" s="137"/>
      <c r="AN555" s="138"/>
      <c r="AO555" s="139" t="s">
        <v>158</v>
      </c>
      <c r="AP555" s="139"/>
      <c r="AQ555" s="10"/>
      <c r="AR555" s="10"/>
      <c r="AS555" s="10"/>
      <c r="AT555" s="10"/>
      <c r="AU555" s="10"/>
      <c r="AV555" s="10"/>
      <c r="AW555" s="10"/>
      <c r="AX555" s="10"/>
      <c r="AY555" s="10"/>
      <c r="AZ555" s="10"/>
      <c r="BA555" s="10"/>
      <c r="BB555" s="10"/>
      <c r="BC555" s="10"/>
      <c r="BD555" s="10"/>
    </row>
    <row r="556" spans="1:56" ht="2.25" customHeight="1" x14ac:dyDescent="0.25">
      <c r="A556" s="1"/>
      <c r="B556" s="10"/>
      <c r="C556" s="10"/>
      <c r="D556" s="15"/>
      <c r="E556" s="10"/>
      <c r="F556" s="10"/>
      <c r="G556" s="10"/>
      <c r="H556" s="10"/>
      <c r="I556" s="10"/>
      <c r="J556" s="10"/>
      <c r="K556" s="10"/>
      <c r="L556" s="10"/>
      <c r="M556" s="10"/>
      <c r="N556" s="9"/>
      <c r="O556" s="10"/>
      <c r="P556" s="10"/>
      <c r="Q556" s="10"/>
      <c r="R556" s="10"/>
      <c r="S556" s="10"/>
      <c r="T556" s="10"/>
      <c r="U556" s="10"/>
      <c r="V556" s="10"/>
      <c r="W556" s="10"/>
      <c r="X556" s="10"/>
      <c r="Y556" s="10"/>
      <c r="Z556" s="10"/>
      <c r="AA556" s="10"/>
      <c r="AB556" s="10"/>
      <c r="AC556" s="10"/>
      <c r="AD556" s="10"/>
      <c r="AE556" s="10"/>
      <c r="AF556" s="94"/>
      <c r="AG556" s="10"/>
      <c r="AH556" s="10"/>
      <c r="AI556" s="10"/>
      <c r="AJ556" s="10"/>
      <c r="AK556" s="10"/>
      <c r="AL556" s="10"/>
      <c r="AM556" s="10"/>
      <c r="AN556" s="10"/>
      <c r="AO556" s="10"/>
      <c r="AP556" s="10"/>
      <c r="AQ556" s="10"/>
      <c r="AR556" s="10"/>
      <c r="AS556" s="10"/>
      <c r="AT556" s="10"/>
      <c r="AU556" s="10"/>
      <c r="AV556" s="10"/>
      <c r="AW556" s="10"/>
      <c r="AX556" s="10"/>
      <c r="AY556" s="10"/>
      <c r="AZ556" s="10"/>
      <c r="BA556" s="10"/>
      <c r="BB556" s="10"/>
      <c r="BC556" s="10"/>
      <c r="BD556" s="10"/>
    </row>
    <row r="557" spans="1:56" ht="15" customHeight="1" x14ac:dyDescent="0.25">
      <c r="A557" s="1"/>
      <c r="B557" s="118" t="s">
        <v>163</v>
      </c>
      <c r="C557" s="114"/>
      <c r="D557" s="114"/>
      <c r="E557" s="114"/>
      <c r="F557" s="114"/>
      <c r="G557" s="114"/>
      <c r="H557" s="114"/>
      <c r="I557" s="114"/>
      <c r="J557" s="114"/>
      <c r="K557" s="114"/>
      <c r="L557" s="114"/>
      <c r="M557" s="114"/>
      <c r="N557" s="114"/>
      <c r="O557" s="10"/>
      <c r="P557" s="136">
        <f>Q447</f>
        <v>0</v>
      </c>
      <c r="Q557" s="137"/>
      <c r="R557" s="137"/>
      <c r="S557" s="138"/>
      <c r="T557" s="139"/>
      <c r="U557" s="139"/>
      <c r="V557" s="10"/>
      <c r="W557" s="136">
        <f>Q468</f>
        <v>0</v>
      </c>
      <c r="X557" s="137"/>
      <c r="Y557" s="137"/>
      <c r="Z557" s="138"/>
      <c r="AA557" s="139" t="s">
        <v>158</v>
      </c>
      <c r="AB557" s="139"/>
      <c r="AC557" s="10"/>
      <c r="AD557" s="136">
        <f>SUM(P557,W557)</f>
        <v>0</v>
      </c>
      <c r="AE557" s="137"/>
      <c r="AF557" s="137"/>
      <c r="AG557" s="138"/>
      <c r="AH557" s="139" t="s">
        <v>158</v>
      </c>
      <c r="AI557" s="139"/>
      <c r="AJ557" s="10"/>
      <c r="AK557" s="136">
        <f>Q385</f>
        <v>0</v>
      </c>
      <c r="AL557" s="137"/>
      <c r="AM557" s="137"/>
      <c r="AN557" s="138"/>
      <c r="AO557" s="139" t="s">
        <v>158</v>
      </c>
      <c r="AP557" s="139"/>
      <c r="AQ557" s="10"/>
      <c r="AR557" s="10"/>
      <c r="AS557" s="10"/>
      <c r="AT557" s="10"/>
      <c r="AU557" s="10"/>
      <c r="AV557" s="10"/>
      <c r="AW557" s="10"/>
      <c r="AX557" s="10"/>
      <c r="AY557" s="10"/>
      <c r="AZ557" s="10"/>
      <c r="BA557" s="10"/>
      <c r="BB557" s="10"/>
      <c r="BC557" s="10"/>
      <c r="BD557" s="10"/>
    </row>
    <row r="558" spans="1:56" ht="15" customHeight="1" x14ac:dyDescent="0.25">
      <c r="A558" s="23"/>
      <c r="B558" s="10"/>
      <c r="C558" s="10"/>
      <c r="D558" s="15"/>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c r="AR558" s="10"/>
      <c r="AS558" s="10"/>
      <c r="AT558" s="10"/>
      <c r="AU558" s="10"/>
      <c r="AV558" s="10"/>
      <c r="AW558" s="10"/>
      <c r="AX558" s="10"/>
      <c r="AY558" s="10"/>
      <c r="AZ558" s="10"/>
      <c r="BA558" s="10"/>
      <c r="BB558" s="10"/>
      <c r="BC558" s="10"/>
      <c r="BD558" s="10"/>
    </row>
    <row r="559" spans="1:56" ht="15" customHeight="1" x14ac:dyDescent="0.25">
      <c r="A559" s="1"/>
      <c r="B559" s="106" t="s">
        <v>225</v>
      </c>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c r="AA559" s="106"/>
      <c r="AB559" s="106"/>
      <c r="AC559" s="106"/>
      <c r="AD559" s="106"/>
      <c r="AE559" s="106"/>
      <c r="AF559" s="106"/>
      <c r="AG559" s="106"/>
      <c r="AH559" s="106"/>
      <c r="AI559" s="106"/>
      <c r="AJ559" s="106"/>
      <c r="AK559" s="106"/>
      <c r="AL559" s="106"/>
      <c r="AM559" s="106"/>
      <c r="AN559" s="106"/>
      <c r="AO559" s="106"/>
      <c r="AP559" s="107"/>
      <c r="AQ559" s="10"/>
      <c r="AR559" s="10"/>
      <c r="AS559" s="10"/>
      <c r="AT559" s="10"/>
      <c r="AU559" s="10"/>
      <c r="AV559" s="10"/>
      <c r="AW559" s="10"/>
      <c r="AX559" s="10"/>
      <c r="AY559" s="10"/>
      <c r="AZ559" s="10"/>
      <c r="BA559" s="10"/>
      <c r="BB559" s="10"/>
      <c r="BC559" s="10"/>
      <c r="BD559" s="10"/>
    </row>
    <row r="560" spans="1:56" ht="15" customHeight="1" x14ac:dyDescent="0.25">
      <c r="A560" s="1"/>
      <c r="B560" s="10"/>
      <c r="C560" s="10"/>
      <c r="D560" s="15"/>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c r="AR560" s="10"/>
      <c r="AS560" s="10"/>
      <c r="AT560" s="10"/>
      <c r="AU560" s="10"/>
      <c r="AV560" s="10"/>
      <c r="AW560" s="10"/>
      <c r="AX560" s="10"/>
      <c r="AY560" s="10"/>
      <c r="AZ560" s="10"/>
      <c r="BA560" s="10"/>
      <c r="BB560" s="10"/>
      <c r="BC560" s="10"/>
      <c r="BD560" s="10"/>
    </row>
    <row r="561" spans="1:56" ht="15" customHeight="1" x14ac:dyDescent="0.25">
      <c r="A561" s="1">
        <v>53</v>
      </c>
      <c r="B561" s="112" t="s">
        <v>226</v>
      </c>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c r="AO561" s="112"/>
      <c r="AP561" s="112"/>
      <c r="AQ561" s="10"/>
      <c r="AR561" s="10"/>
      <c r="AS561" s="10"/>
      <c r="AT561" s="10"/>
      <c r="AU561" s="10"/>
      <c r="AV561" s="10"/>
      <c r="AW561" s="10"/>
      <c r="AX561" s="10"/>
      <c r="AY561" s="10"/>
      <c r="AZ561" s="10"/>
      <c r="BA561" s="10"/>
      <c r="BB561" s="10"/>
      <c r="BC561" s="10"/>
      <c r="BD561" s="10"/>
    </row>
    <row r="562" spans="1:56" ht="15" customHeight="1" x14ac:dyDescent="0.25">
      <c r="A562" s="1"/>
      <c r="B562" s="10"/>
      <c r="C562" s="10"/>
      <c r="D562" s="15"/>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c r="AR562" s="10"/>
      <c r="AS562" s="10"/>
      <c r="AT562" s="10"/>
      <c r="AU562" s="10"/>
      <c r="AV562" s="10"/>
      <c r="AW562" s="10"/>
      <c r="AX562" s="10"/>
      <c r="AY562" s="10"/>
      <c r="AZ562" s="10"/>
      <c r="BA562" s="10"/>
      <c r="BB562" s="10"/>
      <c r="BC562" s="10"/>
      <c r="BD562" s="10"/>
    </row>
    <row r="563" spans="1:56" ht="15" customHeight="1" x14ac:dyDescent="0.25">
      <c r="A563" s="1">
        <v>54</v>
      </c>
      <c r="B563" s="113" t="s">
        <v>227</v>
      </c>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c r="AO563" s="114"/>
      <c r="AP563" s="114"/>
      <c r="AQ563" s="10"/>
      <c r="AR563" s="10"/>
      <c r="AS563" s="10"/>
      <c r="AT563" s="10"/>
      <c r="AU563" s="10"/>
      <c r="AV563" s="10"/>
      <c r="AW563" s="10"/>
      <c r="AX563" s="10"/>
      <c r="AY563" s="10"/>
      <c r="AZ563" s="10"/>
      <c r="BA563" s="10"/>
      <c r="BB563" s="10"/>
      <c r="BC563" s="10"/>
      <c r="BD563" s="10"/>
    </row>
    <row r="564" spans="1:56" ht="15" customHeight="1" x14ac:dyDescent="0.25">
      <c r="A564" s="1"/>
      <c r="B564" s="104" t="s">
        <v>228</v>
      </c>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c r="AA564" s="104"/>
      <c r="AB564" s="104"/>
      <c r="AC564" s="104"/>
      <c r="AD564" s="104"/>
      <c r="AE564" s="104"/>
      <c r="AF564" s="104"/>
      <c r="AG564" s="104"/>
      <c r="AH564" s="104"/>
      <c r="AI564" s="104"/>
      <c r="AJ564" s="104"/>
      <c r="AK564" s="104"/>
      <c r="AL564" s="104"/>
      <c r="AM564" s="104"/>
      <c r="AN564" s="104"/>
      <c r="AO564" s="104"/>
      <c r="AP564" s="104"/>
      <c r="AQ564" s="10"/>
      <c r="AR564" s="10"/>
      <c r="AS564" s="10"/>
      <c r="AT564" s="10"/>
      <c r="AU564" s="10"/>
      <c r="AV564" s="10"/>
      <c r="AW564" s="10"/>
      <c r="AX564" s="10"/>
      <c r="AY564" s="10"/>
      <c r="AZ564" s="10"/>
      <c r="BA564" s="10"/>
      <c r="BB564" s="10"/>
      <c r="BC564" s="10"/>
      <c r="BD564" s="10"/>
    </row>
    <row r="565" spans="1:56" ht="15" customHeight="1" x14ac:dyDescent="0.25">
      <c r="A565" s="1"/>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c r="AA565" s="104"/>
      <c r="AB565" s="104"/>
      <c r="AC565" s="104"/>
      <c r="AD565" s="104"/>
      <c r="AE565" s="104"/>
      <c r="AF565" s="104"/>
      <c r="AG565" s="104"/>
      <c r="AH565" s="104"/>
      <c r="AI565" s="104"/>
      <c r="AJ565" s="104"/>
      <c r="AK565" s="104"/>
      <c r="AL565" s="104"/>
      <c r="AM565" s="104"/>
      <c r="AN565" s="104"/>
      <c r="AO565" s="104"/>
      <c r="AP565" s="104"/>
      <c r="AQ565" s="10"/>
      <c r="AR565" s="10"/>
      <c r="AS565" s="10"/>
      <c r="AT565" s="10"/>
      <c r="AU565" s="10"/>
      <c r="AV565" s="10"/>
      <c r="AW565" s="10"/>
      <c r="AX565" s="10"/>
      <c r="AY565" s="10"/>
      <c r="AZ565" s="10"/>
      <c r="BA565" s="10"/>
      <c r="BB565" s="10"/>
      <c r="BC565" s="10"/>
      <c r="BD565" s="10"/>
    </row>
    <row r="566" spans="1:56" s="100" customFormat="1" ht="15" customHeight="1" x14ac:dyDescent="0.3">
      <c r="A566" s="14"/>
      <c r="B566" s="105" t="s">
        <v>229</v>
      </c>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c r="AA566" s="105"/>
      <c r="AB566" s="105"/>
      <c r="AC566" s="105"/>
      <c r="AD566" s="105"/>
      <c r="AE566" s="105"/>
      <c r="AF566" s="105"/>
      <c r="AG566" s="105"/>
      <c r="AH566" s="105"/>
      <c r="AI566" s="105"/>
      <c r="AJ566" s="105"/>
      <c r="AK566" s="105"/>
      <c r="AL566" s="105"/>
      <c r="AM566" s="105"/>
      <c r="AN566" s="105"/>
      <c r="AO566" s="105"/>
      <c r="AP566" s="105"/>
      <c r="AQ566" s="10"/>
      <c r="AR566" s="10"/>
      <c r="AS566" s="10"/>
      <c r="AT566" s="10"/>
      <c r="AU566" s="10"/>
      <c r="AV566" s="10"/>
      <c r="AW566" s="10"/>
      <c r="AX566" s="10"/>
      <c r="AY566" s="10"/>
      <c r="AZ566" s="10"/>
      <c r="BA566" s="10"/>
      <c r="BB566" s="10"/>
      <c r="BC566" s="10"/>
      <c r="BD566" s="10"/>
    </row>
    <row r="567" spans="1:56" s="100" customFormat="1" ht="15" customHeight="1" x14ac:dyDescent="0.3">
      <c r="A567" s="14"/>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c r="AA567" s="105"/>
      <c r="AB567" s="105"/>
      <c r="AC567" s="105"/>
      <c r="AD567" s="105"/>
      <c r="AE567" s="105"/>
      <c r="AF567" s="105"/>
      <c r="AG567" s="105"/>
      <c r="AH567" s="105"/>
      <c r="AI567" s="105"/>
      <c r="AJ567" s="105"/>
      <c r="AK567" s="105"/>
      <c r="AL567" s="105"/>
      <c r="AM567" s="105"/>
      <c r="AN567" s="105"/>
      <c r="AO567" s="105"/>
      <c r="AP567" s="105"/>
      <c r="AQ567" s="10"/>
      <c r="AR567" s="10"/>
      <c r="AS567" s="10"/>
      <c r="AT567" s="10"/>
      <c r="AU567" s="10"/>
      <c r="AV567" s="10"/>
      <c r="AW567" s="10"/>
      <c r="AX567" s="10"/>
      <c r="AY567" s="10"/>
      <c r="AZ567" s="10"/>
      <c r="BA567" s="10"/>
      <c r="BB567" s="10"/>
      <c r="BC567" s="10"/>
      <c r="BD567" s="10"/>
    </row>
    <row r="568" spans="1:56" s="100" customFormat="1" ht="15" customHeight="1" x14ac:dyDescent="0.3">
      <c r="A568" s="14"/>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c r="AA568" s="105"/>
      <c r="AB568" s="105"/>
      <c r="AC568" s="105"/>
      <c r="AD568" s="105"/>
      <c r="AE568" s="105"/>
      <c r="AF568" s="105"/>
      <c r="AG568" s="105"/>
      <c r="AH568" s="105"/>
      <c r="AI568" s="105"/>
      <c r="AJ568" s="105"/>
      <c r="AK568" s="105"/>
      <c r="AL568" s="105"/>
      <c r="AM568" s="105"/>
      <c r="AN568" s="105"/>
      <c r="AO568" s="105"/>
      <c r="AP568" s="105"/>
      <c r="AQ568" s="10"/>
      <c r="AR568" s="10"/>
      <c r="AS568" s="10"/>
      <c r="AT568" s="10"/>
      <c r="AU568" s="10"/>
      <c r="AV568" s="10"/>
      <c r="AW568" s="10"/>
      <c r="AX568" s="10"/>
      <c r="AY568" s="10"/>
      <c r="AZ568" s="10"/>
      <c r="BA568" s="10"/>
      <c r="BB568" s="10"/>
      <c r="BC568" s="10"/>
      <c r="BD568" s="10"/>
    </row>
    <row r="569" spans="1:56" ht="2.25" customHeight="1" x14ac:dyDescent="0.25">
      <c r="A569" s="1"/>
      <c r="B569" s="10"/>
      <c r="C569" s="10"/>
      <c r="D569" s="15"/>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c r="AR569" s="10"/>
      <c r="AS569" s="10"/>
      <c r="AT569" s="10"/>
      <c r="AU569" s="10"/>
      <c r="AV569" s="10"/>
      <c r="AW569" s="10"/>
      <c r="AX569" s="10"/>
      <c r="AY569" s="10"/>
      <c r="AZ569" s="10"/>
      <c r="BA569" s="10"/>
      <c r="BB569" s="10"/>
      <c r="BC569" s="10"/>
      <c r="BD569" s="10"/>
    </row>
    <row r="570" spans="1:56" ht="15" customHeight="1" x14ac:dyDescent="0.25">
      <c r="A570" s="44"/>
      <c r="B570" s="45"/>
      <c r="C570" s="115" t="s">
        <v>230</v>
      </c>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5"/>
      <c r="AL570" s="115"/>
      <c r="AM570" s="115"/>
      <c r="AN570" s="115"/>
      <c r="AO570" s="115"/>
      <c r="AP570" s="115"/>
      <c r="AQ570" s="10"/>
      <c r="AR570" s="10"/>
      <c r="AS570" s="10"/>
      <c r="AT570" s="10"/>
      <c r="AU570" s="10"/>
      <c r="AV570" s="10"/>
      <c r="AW570" s="10"/>
      <c r="AX570" s="10"/>
      <c r="AY570" s="10"/>
      <c r="AZ570" s="10"/>
      <c r="BA570" s="10"/>
      <c r="BB570" s="10"/>
      <c r="BC570" s="10"/>
      <c r="BD570" s="10"/>
    </row>
    <row r="571" spans="1:56" ht="2.25" customHeight="1" x14ac:dyDescent="0.25">
      <c r="A571" s="44"/>
      <c r="B571" s="45"/>
      <c r="C571" s="45"/>
      <c r="D571" s="47"/>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10"/>
      <c r="AR571" s="10"/>
      <c r="AS571" s="10"/>
      <c r="AT571" s="10"/>
      <c r="AU571" s="10"/>
      <c r="AV571" s="10"/>
      <c r="AW571" s="10"/>
      <c r="AX571" s="10"/>
      <c r="AY571" s="10"/>
      <c r="AZ571" s="10"/>
      <c r="BA571" s="10"/>
      <c r="BB571" s="10"/>
      <c r="BC571" s="10"/>
      <c r="BD571" s="10"/>
    </row>
    <row r="572" spans="1:56" ht="15" customHeight="1" x14ac:dyDescent="0.25">
      <c r="A572" s="44"/>
      <c r="B572" s="45"/>
      <c r="C572" s="115" t="s">
        <v>231</v>
      </c>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0"/>
      <c r="AR572" s="10"/>
      <c r="AS572" s="10"/>
      <c r="AT572" s="10"/>
      <c r="AU572" s="10"/>
      <c r="AV572" s="10"/>
      <c r="AW572" s="10"/>
      <c r="AX572" s="10"/>
      <c r="AY572" s="10"/>
      <c r="AZ572" s="10"/>
      <c r="BA572" s="10"/>
      <c r="BB572" s="10"/>
      <c r="BC572" s="10"/>
      <c r="BD572" s="10"/>
    </row>
    <row r="573" spans="1:56" ht="2.25" customHeight="1" x14ac:dyDescent="0.25">
      <c r="A573" s="44"/>
      <c r="B573" s="45"/>
      <c r="C573" s="45"/>
      <c r="D573" s="47"/>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10"/>
      <c r="AR573" s="10"/>
      <c r="AS573" s="10"/>
      <c r="AT573" s="10"/>
      <c r="AU573" s="10"/>
      <c r="AV573" s="10"/>
      <c r="AW573" s="10"/>
      <c r="AX573" s="10"/>
      <c r="AY573" s="10"/>
      <c r="AZ573" s="10"/>
      <c r="BA573" s="10"/>
      <c r="BB573" s="10"/>
      <c r="BC573" s="10"/>
      <c r="BD573" s="10"/>
    </row>
    <row r="574" spans="1:56" ht="15" customHeight="1" x14ac:dyDescent="0.25">
      <c r="A574" s="44"/>
      <c r="B574" s="45"/>
      <c r="C574" s="115" t="s">
        <v>232</v>
      </c>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5"/>
      <c r="AL574" s="115"/>
      <c r="AM574" s="115"/>
      <c r="AN574" s="115"/>
      <c r="AO574" s="115"/>
      <c r="AP574" s="115"/>
      <c r="AQ574" s="10"/>
      <c r="AR574" s="10"/>
      <c r="AS574" s="10"/>
      <c r="AT574" s="10"/>
      <c r="AU574" s="10"/>
      <c r="AV574" s="10"/>
      <c r="AW574" s="10"/>
      <c r="AX574" s="10"/>
      <c r="AY574" s="10"/>
      <c r="AZ574" s="10"/>
      <c r="BA574" s="10"/>
      <c r="BB574" s="10"/>
      <c r="BC574" s="10"/>
      <c r="BD574" s="10"/>
    </row>
    <row r="575" spans="1:56" ht="2.25" customHeight="1" x14ac:dyDescent="0.25">
      <c r="A575" s="44"/>
      <c r="B575" s="45"/>
      <c r="C575" s="45"/>
      <c r="D575" s="47"/>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10"/>
      <c r="AR575" s="10"/>
      <c r="AS575" s="10"/>
      <c r="AT575" s="10"/>
      <c r="AU575" s="10"/>
      <c r="AV575" s="10"/>
      <c r="AW575" s="10"/>
      <c r="AX575" s="10"/>
      <c r="AY575" s="10"/>
      <c r="AZ575" s="10"/>
      <c r="BA575" s="10"/>
      <c r="BB575" s="10"/>
      <c r="BC575" s="10"/>
      <c r="BD575" s="10"/>
    </row>
    <row r="576" spans="1:56" ht="15" customHeight="1" x14ac:dyDescent="0.25">
      <c r="A576" s="44"/>
      <c r="B576" s="45"/>
      <c r="C576" s="115" t="s">
        <v>233</v>
      </c>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5"/>
      <c r="AL576" s="115"/>
      <c r="AM576" s="115"/>
      <c r="AN576" s="115"/>
      <c r="AO576" s="115"/>
      <c r="AP576" s="115"/>
      <c r="AQ576" s="10"/>
      <c r="AR576" s="10"/>
      <c r="AS576" s="10"/>
      <c r="AT576" s="10"/>
      <c r="AU576" s="10"/>
      <c r="AV576" s="10"/>
      <c r="AW576" s="10"/>
      <c r="AX576" s="10"/>
      <c r="AY576" s="10"/>
      <c r="AZ576" s="10"/>
      <c r="BA576" s="10"/>
      <c r="BB576" s="10"/>
      <c r="BC576" s="10"/>
      <c r="BD576" s="10"/>
    </row>
    <row r="577" spans="1:56" ht="2.25" customHeight="1" x14ac:dyDescent="0.25">
      <c r="A577" s="44"/>
      <c r="B577" s="45"/>
      <c r="C577" s="45"/>
      <c r="D577" s="47"/>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10"/>
      <c r="AR577" s="10"/>
      <c r="AS577" s="10"/>
      <c r="AT577" s="10"/>
      <c r="AU577" s="10"/>
      <c r="AV577" s="10"/>
      <c r="AW577" s="10"/>
      <c r="AX577" s="10"/>
      <c r="AY577" s="10"/>
      <c r="AZ577" s="10"/>
      <c r="BA577" s="10"/>
      <c r="BB577" s="10"/>
      <c r="BC577" s="10"/>
      <c r="BD577" s="10"/>
    </row>
    <row r="578" spans="1:56" ht="15" customHeight="1" x14ac:dyDescent="0.25">
      <c r="A578" s="44"/>
      <c r="B578" s="45"/>
      <c r="C578" s="116" t="s">
        <v>234</v>
      </c>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6"/>
      <c r="AL578" s="116"/>
      <c r="AM578" s="116"/>
      <c r="AN578" s="116"/>
      <c r="AO578" s="116"/>
      <c r="AP578" s="116"/>
      <c r="AQ578" s="10"/>
      <c r="AR578" s="10"/>
      <c r="AS578" s="10"/>
      <c r="AT578" s="10"/>
      <c r="AU578" s="10"/>
      <c r="AV578" s="10"/>
      <c r="AW578" s="10"/>
      <c r="AX578" s="10"/>
      <c r="AY578" s="10"/>
      <c r="AZ578" s="10"/>
      <c r="BA578" s="10"/>
      <c r="BB578" s="10"/>
      <c r="BC578" s="10"/>
      <c r="BD578" s="10"/>
    </row>
    <row r="579" spans="1:56" ht="2.25" customHeight="1" x14ac:dyDescent="0.25">
      <c r="A579" s="44"/>
      <c r="B579" s="45"/>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c r="AA579" s="82"/>
      <c r="AB579" s="82"/>
      <c r="AC579" s="82"/>
      <c r="AD579" s="82"/>
      <c r="AE579" s="82"/>
      <c r="AF579" s="82"/>
      <c r="AG579" s="82"/>
      <c r="AH579" s="82"/>
      <c r="AI579" s="82"/>
      <c r="AJ579" s="82"/>
      <c r="AK579" s="82"/>
      <c r="AL579" s="82"/>
      <c r="AM579" s="82"/>
      <c r="AN579" s="82"/>
      <c r="AO579" s="82"/>
      <c r="AP579" s="82"/>
      <c r="AQ579" s="10"/>
      <c r="AR579" s="10"/>
      <c r="AS579" s="10"/>
      <c r="AT579" s="10"/>
      <c r="AU579" s="10"/>
      <c r="AV579" s="10"/>
      <c r="AW579" s="10"/>
      <c r="AX579" s="10"/>
      <c r="AY579" s="10"/>
      <c r="AZ579" s="10"/>
      <c r="BA579" s="10"/>
      <c r="BB579" s="10"/>
      <c r="BC579" s="10"/>
      <c r="BD579" s="10"/>
    </row>
    <row r="580" spans="1:56" ht="15" customHeight="1" x14ac:dyDescent="0.25">
      <c r="A580" s="44"/>
      <c r="B580" s="45"/>
      <c r="C580" s="116" t="s">
        <v>235</v>
      </c>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6"/>
      <c r="AL580" s="116"/>
      <c r="AM580" s="116"/>
      <c r="AN580" s="116"/>
      <c r="AO580" s="116"/>
      <c r="AP580" s="116"/>
      <c r="AQ580" s="10"/>
      <c r="AR580" s="10"/>
      <c r="AS580" s="10"/>
      <c r="AT580" s="10"/>
      <c r="AU580" s="10"/>
      <c r="AV580" s="10"/>
      <c r="AW580" s="10"/>
      <c r="AX580" s="10"/>
      <c r="AY580" s="10"/>
      <c r="AZ580" s="10"/>
      <c r="BA580" s="10"/>
      <c r="BB580" s="10"/>
      <c r="BC580" s="10"/>
      <c r="BD580" s="10"/>
    </row>
    <row r="581" spans="1:56" ht="2.25" customHeight="1" x14ac:dyDescent="0.25">
      <c r="A581" s="1"/>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c r="AR581" s="10"/>
      <c r="AS581" s="10"/>
      <c r="AT581" s="10"/>
      <c r="AU581" s="10"/>
      <c r="AV581" s="10"/>
      <c r="AW581" s="10"/>
      <c r="AX581" s="10"/>
      <c r="AY581" s="10"/>
      <c r="AZ581" s="10"/>
      <c r="BA581" s="10"/>
      <c r="BB581" s="10"/>
      <c r="BC581" s="10"/>
      <c r="BD581" s="10"/>
    </row>
    <row r="582" spans="1:56" s="100" customFormat="1" ht="15" customHeight="1" x14ac:dyDescent="0.3">
      <c r="C582" s="323" t="s">
        <v>236</v>
      </c>
      <c r="D582" s="323"/>
      <c r="E582" s="323"/>
      <c r="F582" s="323"/>
      <c r="G582" s="323"/>
      <c r="H582" s="323"/>
      <c r="I582" s="323"/>
      <c r="J582" s="323"/>
      <c r="K582" s="323"/>
      <c r="L582" s="323"/>
      <c r="M582" s="323"/>
      <c r="N582" s="323"/>
      <c r="O582" s="323"/>
      <c r="P582" s="323"/>
      <c r="Q582" s="323"/>
      <c r="R582" s="323"/>
      <c r="S582" s="323"/>
      <c r="T582" s="323"/>
      <c r="U582" s="323"/>
      <c r="V582" s="323"/>
      <c r="W582" s="323"/>
      <c r="X582" s="323"/>
      <c r="Y582" s="323"/>
      <c r="Z582" s="323"/>
      <c r="AA582" s="323"/>
      <c r="AB582" s="323"/>
      <c r="AC582" s="323"/>
      <c r="AD582" s="323"/>
      <c r="AE582" s="323"/>
      <c r="AF582" s="323"/>
      <c r="AG582" s="323"/>
      <c r="AH582" s="323"/>
      <c r="AI582" s="323"/>
      <c r="AJ582" s="323"/>
      <c r="AK582" s="323"/>
      <c r="AL582" s="323"/>
      <c r="AM582" s="323"/>
      <c r="AN582" s="323"/>
      <c r="AO582" s="323"/>
      <c r="AP582" s="323"/>
    </row>
    <row r="583" spans="1:56" s="100" customFormat="1" ht="2.25" customHeight="1" x14ac:dyDescent="0.3">
      <c r="C583" s="324"/>
      <c r="D583" s="324"/>
      <c r="E583" s="324"/>
      <c r="F583" s="324"/>
      <c r="G583" s="324"/>
      <c r="H583" s="324"/>
      <c r="I583" s="324"/>
      <c r="J583" s="324"/>
      <c r="K583" s="324"/>
      <c r="L583" s="324"/>
      <c r="M583" s="324"/>
      <c r="N583" s="324"/>
      <c r="O583" s="324"/>
      <c r="P583" s="324"/>
      <c r="Q583" s="324"/>
      <c r="R583" s="324"/>
      <c r="S583" s="324"/>
      <c r="T583" s="324"/>
      <c r="U583" s="324"/>
      <c r="V583" s="324"/>
      <c r="W583" s="324"/>
      <c r="X583" s="324"/>
      <c r="Y583" s="324"/>
      <c r="Z583" s="324"/>
      <c r="AA583" s="324"/>
      <c r="AB583" s="324"/>
      <c r="AC583" s="324"/>
      <c r="AD583" s="324"/>
      <c r="AE583" s="324"/>
      <c r="AF583" s="324"/>
      <c r="AG583" s="324"/>
      <c r="AH583" s="324"/>
      <c r="AI583" s="324"/>
      <c r="AJ583" s="324"/>
      <c r="AK583" s="324"/>
      <c r="AL583" s="324"/>
      <c r="AM583" s="324"/>
      <c r="AN583" s="324"/>
      <c r="AO583" s="324"/>
      <c r="AP583" s="324"/>
    </row>
    <row r="584" spans="1:56" s="100" customFormat="1" ht="15" customHeight="1" x14ac:dyDescent="0.3">
      <c r="A584" s="14"/>
      <c r="B584" s="23"/>
      <c r="C584" s="266" t="s">
        <v>237</v>
      </c>
      <c r="D584" s="266"/>
      <c r="E584" s="266"/>
      <c r="F584" s="266"/>
      <c r="G584" s="266"/>
      <c r="H584" s="266"/>
      <c r="I584" s="266"/>
      <c r="J584" s="266"/>
      <c r="K584" s="266"/>
      <c r="L584" s="266"/>
      <c r="M584" s="266"/>
      <c r="N584" s="266"/>
      <c r="O584" s="266"/>
      <c r="P584" s="266"/>
      <c r="Q584" s="266"/>
      <c r="R584" s="266"/>
      <c r="S584" s="266"/>
      <c r="T584" s="266"/>
      <c r="U584" s="266"/>
      <c r="V584" s="266"/>
      <c r="W584" s="266"/>
      <c r="X584" s="266"/>
      <c r="Y584" s="266"/>
      <c r="Z584" s="266"/>
      <c r="AA584" s="266"/>
      <c r="AB584" s="266"/>
      <c r="AC584" s="266"/>
      <c r="AD584" s="266"/>
      <c r="AE584" s="266"/>
      <c r="AF584" s="266"/>
      <c r="AG584" s="266"/>
      <c r="AH584" s="266"/>
      <c r="AI584" s="266"/>
      <c r="AJ584" s="266"/>
      <c r="AK584" s="266"/>
      <c r="AL584" s="266"/>
      <c r="AM584" s="266"/>
      <c r="AN584" s="266"/>
      <c r="AO584" s="266"/>
      <c r="AP584" s="266"/>
      <c r="AQ584" s="23"/>
      <c r="AR584" s="23"/>
      <c r="AS584" s="23"/>
      <c r="AT584" s="23"/>
      <c r="AU584" s="10"/>
      <c r="AV584" s="10"/>
      <c r="AW584" s="10"/>
      <c r="AX584" s="10"/>
      <c r="AY584" s="10"/>
      <c r="AZ584" s="10"/>
      <c r="BA584" s="10"/>
      <c r="BB584" s="10"/>
      <c r="BC584" s="10"/>
      <c r="BD584" s="10"/>
    </row>
    <row r="585" spans="1:56" ht="15" customHeight="1" x14ac:dyDescent="0.25">
      <c r="A585" s="1"/>
      <c r="B585" s="10"/>
      <c r="C585" s="10"/>
      <c r="D585" s="15"/>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c r="AR585" s="10"/>
      <c r="AS585" s="10"/>
      <c r="AT585" s="10"/>
      <c r="AU585" s="10"/>
      <c r="AV585" s="10"/>
      <c r="AW585" s="10"/>
      <c r="AX585" s="10"/>
      <c r="AY585" s="10"/>
      <c r="AZ585" s="10"/>
      <c r="BA585" s="10"/>
      <c r="BB585" s="10"/>
      <c r="BC585" s="10"/>
      <c r="BD585" s="10"/>
    </row>
    <row r="586" spans="1:56" ht="15" customHeight="1" x14ac:dyDescent="0.25">
      <c r="A586" s="17"/>
      <c r="B586" s="106" t="s">
        <v>238</v>
      </c>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c r="AA586" s="106"/>
      <c r="AB586" s="106"/>
      <c r="AC586" s="106"/>
      <c r="AD586" s="106"/>
      <c r="AE586" s="106"/>
      <c r="AF586" s="106"/>
      <c r="AG586" s="106"/>
      <c r="AH586" s="106"/>
      <c r="AI586" s="106"/>
      <c r="AJ586" s="106"/>
      <c r="AK586" s="106"/>
      <c r="AL586" s="106"/>
      <c r="AM586" s="106"/>
      <c r="AN586" s="106"/>
      <c r="AO586" s="106"/>
      <c r="AP586" s="107"/>
      <c r="AQ586" s="10"/>
      <c r="AR586" s="10"/>
      <c r="AS586" s="10"/>
      <c r="AT586" s="10"/>
      <c r="AU586" s="10"/>
      <c r="AV586" s="10"/>
      <c r="AW586" s="10"/>
      <c r="AX586" s="10"/>
      <c r="AY586" s="10"/>
      <c r="AZ586" s="10"/>
      <c r="BA586" s="10"/>
      <c r="BB586" s="10"/>
      <c r="BC586" s="10"/>
      <c r="BD586" s="10"/>
    </row>
    <row r="587" spans="1:56" ht="15" customHeight="1" x14ac:dyDescent="0.25">
      <c r="A587" s="17"/>
      <c r="B587" s="10"/>
      <c r="C587" s="10"/>
      <c r="D587" s="15"/>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c r="AR587" s="10"/>
      <c r="AS587" s="10"/>
      <c r="AT587" s="10"/>
      <c r="AU587" s="10"/>
      <c r="AV587" s="10"/>
      <c r="AW587" s="10"/>
      <c r="AX587" s="10"/>
      <c r="AY587" s="10"/>
      <c r="AZ587" s="10"/>
      <c r="BA587" s="10"/>
      <c r="BB587" s="10"/>
      <c r="BC587" s="10"/>
      <c r="BD587" s="10"/>
    </row>
    <row r="588" spans="1:56" ht="60" customHeight="1" x14ac:dyDescent="0.25">
      <c r="A588" s="1">
        <v>55</v>
      </c>
      <c r="B588" s="113" t="s">
        <v>239</v>
      </c>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c r="AJ588" s="117"/>
      <c r="AK588" s="117"/>
      <c r="AL588" s="117"/>
      <c r="AM588" s="117"/>
      <c r="AN588" s="117"/>
      <c r="AO588" s="117"/>
      <c r="AP588" s="117"/>
      <c r="AQ588" s="10"/>
      <c r="AR588" s="10"/>
      <c r="AS588" s="10"/>
      <c r="AT588" s="10"/>
      <c r="AU588" s="10"/>
      <c r="AV588" s="10"/>
      <c r="AW588" s="10"/>
      <c r="AX588" s="10"/>
      <c r="AY588" s="10"/>
      <c r="AZ588" s="10"/>
      <c r="BA588" s="10"/>
      <c r="BB588" s="10"/>
      <c r="BC588" s="10"/>
      <c r="BD588" s="10"/>
    </row>
    <row r="589" spans="1:56" ht="15" customHeight="1" x14ac:dyDescent="0.25">
      <c r="A589" s="1"/>
      <c r="B589" s="104" t="s">
        <v>240</v>
      </c>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
      <c r="AR589" s="10"/>
      <c r="AS589" s="10"/>
      <c r="AT589" s="10"/>
      <c r="AU589" s="10"/>
      <c r="AV589" s="10"/>
      <c r="AW589" s="10"/>
      <c r="AX589" s="10"/>
      <c r="AY589" s="10"/>
      <c r="AZ589" s="10"/>
      <c r="BA589" s="10"/>
      <c r="BB589" s="10"/>
      <c r="BC589" s="10"/>
      <c r="BD589" s="10"/>
    </row>
    <row r="590" spans="1:56" ht="15" customHeight="1" x14ac:dyDescent="0.25">
      <c r="A590" s="17"/>
      <c r="B590" s="10"/>
      <c r="C590" s="10"/>
      <c r="D590" s="15"/>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c r="AR590" s="10"/>
      <c r="AS590" s="10"/>
      <c r="AT590" s="10"/>
      <c r="AU590" s="10"/>
      <c r="AV590" s="10"/>
      <c r="AW590" s="10"/>
      <c r="AX590" s="10"/>
      <c r="AY590" s="10"/>
      <c r="AZ590" s="10"/>
      <c r="BA590" s="10"/>
      <c r="BB590" s="10"/>
      <c r="BC590" s="10"/>
      <c r="BD590" s="10"/>
    </row>
    <row r="591" spans="1:56" ht="15" customHeight="1" x14ac:dyDescent="0.3">
      <c r="A591" s="17"/>
      <c r="B591" s="118" t="s">
        <v>241</v>
      </c>
      <c r="C591" s="118"/>
      <c r="D591" s="118"/>
      <c r="E591" s="118"/>
      <c r="F591" s="118"/>
      <c r="G591" s="118"/>
      <c r="H591" s="118"/>
      <c r="I591" s="118"/>
      <c r="J591" s="118"/>
      <c r="K591" s="118"/>
      <c r="L591" s="118"/>
      <c r="M591" s="118"/>
      <c r="N591" s="10"/>
      <c r="O591" s="119" t="s">
        <v>64</v>
      </c>
      <c r="P591" s="120"/>
      <c r="Q591" s="40"/>
      <c r="R591" s="40"/>
      <c r="S591" s="10"/>
      <c r="T591" s="119" t="s">
        <v>65</v>
      </c>
      <c r="U591" s="119"/>
      <c r="V591" s="120"/>
      <c r="W591" s="40"/>
      <c r="X591" s="40"/>
      <c r="Y591" s="21"/>
      <c r="Z591" s="119" t="s">
        <v>66</v>
      </c>
      <c r="AA591" s="119"/>
      <c r="AB591" s="40"/>
      <c r="AC591" s="40"/>
      <c r="AD591" s="40"/>
      <c r="AE591" s="40"/>
      <c r="AF591" s="10"/>
      <c r="AG591" s="10"/>
      <c r="AH591" s="10"/>
      <c r="AI591" s="10"/>
      <c r="AJ591" s="10"/>
      <c r="AK591" s="10"/>
      <c r="AL591" s="10"/>
      <c r="AM591" s="10"/>
      <c r="AN591" s="10"/>
      <c r="AO591" s="10"/>
      <c r="AP591" s="10"/>
      <c r="AQ591" s="10"/>
      <c r="AR591" s="10"/>
      <c r="AS591" s="10"/>
      <c r="AT591" s="10"/>
      <c r="AU591" s="10"/>
      <c r="AV591" s="10"/>
      <c r="AW591" s="10"/>
      <c r="AX591" s="10"/>
      <c r="AY591" s="10"/>
      <c r="AZ591" s="10"/>
      <c r="BA591" s="10"/>
      <c r="BB591" s="10"/>
      <c r="BC591" s="10"/>
      <c r="BD591" s="10"/>
    </row>
    <row r="592" spans="1:56" ht="15" customHeight="1" x14ac:dyDescent="0.25">
      <c r="A592" s="17"/>
      <c r="B592" s="10"/>
      <c r="C592" s="10"/>
      <c r="D592" s="15"/>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c r="AR592" s="10"/>
      <c r="AS592" s="10"/>
      <c r="AT592" s="10"/>
      <c r="AU592" s="10"/>
      <c r="AV592" s="10"/>
      <c r="AW592" s="10"/>
      <c r="AX592" s="10"/>
      <c r="AY592" s="10"/>
      <c r="AZ592" s="10"/>
      <c r="BA592" s="10"/>
      <c r="BB592" s="10"/>
      <c r="BC592" s="10"/>
      <c r="BD592" s="10"/>
    </row>
    <row r="593" spans="1:56" ht="15" customHeight="1" x14ac:dyDescent="0.25">
      <c r="A593" s="17"/>
      <c r="B593" s="134" t="s">
        <v>242</v>
      </c>
      <c r="C593" s="134"/>
      <c r="D593" s="134"/>
      <c r="E593" s="134"/>
      <c r="F593" s="134"/>
      <c r="G593" s="134"/>
      <c r="H593" s="134"/>
      <c r="I593" s="134"/>
      <c r="J593" s="134"/>
      <c r="K593" s="134"/>
      <c r="L593" s="134"/>
      <c r="M593" s="134"/>
      <c r="N593" s="10"/>
      <c r="O593" s="121"/>
      <c r="P593" s="122"/>
      <c r="Q593" s="122"/>
      <c r="R593" s="122"/>
      <c r="S593" s="122"/>
      <c r="T593" s="122"/>
      <c r="U593" s="122"/>
      <c r="V593" s="122"/>
      <c r="W593" s="122"/>
      <c r="X593" s="122"/>
      <c r="Y593" s="122"/>
      <c r="Z593" s="122"/>
      <c r="AA593" s="122"/>
      <c r="AB593" s="122"/>
      <c r="AC593" s="122"/>
      <c r="AD593" s="122"/>
      <c r="AE593" s="122"/>
      <c r="AF593" s="122"/>
      <c r="AG593" s="122"/>
      <c r="AH593" s="123"/>
      <c r="AI593" s="10"/>
      <c r="AJ593" s="10"/>
      <c r="AK593" s="10"/>
      <c r="AL593" s="10"/>
      <c r="AM593" s="10"/>
      <c r="AN593" s="10"/>
      <c r="AO593" s="10"/>
      <c r="AP593" s="10"/>
      <c r="AQ593" s="10"/>
      <c r="AR593" s="10"/>
      <c r="AS593" s="10"/>
      <c r="AT593" s="10"/>
      <c r="AU593" s="10"/>
      <c r="AV593" s="10"/>
      <c r="AW593" s="10"/>
      <c r="AX593" s="10"/>
      <c r="AY593" s="10"/>
      <c r="AZ593" s="10"/>
      <c r="BA593" s="10"/>
      <c r="BB593" s="10"/>
      <c r="BC593" s="10"/>
      <c r="BD593" s="10"/>
    </row>
    <row r="594" spans="1:56" ht="15" customHeight="1" x14ac:dyDescent="0.25">
      <c r="A594" s="17"/>
      <c r="B594" s="134"/>
      <c r="C594" s="134"/>
      <c r="D594" s="134"/>
      <c r="E594" s="134"/>
      <c r="F594" s="134"/>
      <c r="G594" s="134"/>
      <c r="H594" s="134"/>
      <c r="I594" s="134"/>
      <c r="J594" s="134"/>
      <c r="K594" s="134"/>
      <c r="L594" s="134"/>
      <c r="M594" s="134"/>
      <c r="N594" s="10"/>
      <c r="O594" s="124"/>
      <c r="P594" s="125"/>
      <c r="Q594" s="125"/>
      <c r="R594" s="125"/>
      <c r="S594" s="125"/>
      <c r="T594" s="125"/>
      <c r="U594" s="125"/>
      <c r="V594" s="125"/>
      <c r="W594" s="125"/>
      <c r="X594" s="125"/>
      <c r="Y594" s="125"/>
      <c r="Z594" s="125"/>
      <c r="AA594" s="125"/>
      <c r="AB594" s="125"/>
      <c r="AC594" s="125"/>
      <c r="AD594" s="125"/>
      <c r="AE594" s="125"/>
      <c r="AF594" s="125"/>
      <c r="AG594" s="125"/>
      <c r="AH594" s="126"/>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row>
    <row r="595" spans="1:56" ht="15" customHeight="1" x14ac:dyDescent="0.25">
      <c r="A595" s="17"/>
      <c r="B595" s="134"/>
      <c r="C595" s="134"/>
      <c r="D595" s="134"/>
      <c r="E595" s="134"/>
      <c r="F595" s="134"/>
      <c r="G595" s="134"/>
      <c r="H595" s="134"/>
      <c r="I595" s="134"/>
      <c r="J595" s="134"/>
      <c r="K595" s="134"/>
      <c r="L595" s="134"/>
      <c r="M595" s="134"/>
      <c r="N595" s="10"/>
      <c r="O595" s="124"/>
      <c r="P595" s="125"/>
      <c r="Q595" s="125"/>
      <c r="R595" s="125"/>
      <c r="S595" s="125"/>
      <c r="T595" s="125"/>
      <c r="U595" s="125"/>
      <c r="V595" s="125"/>
      <c r="W595" s="125"/>
      <c r="X595" s="125"/>
      <c r="Y595" s="125"/>
      <c r="Z595" s="125"/>
      <c r="AA595" s="125"/>
      <c r="AB595" s="125"/>
      <c r="AC595" s="125"/>
      <c r="AD595" s="125"/>
      <c r="AE595" s="125"/>
      <c r="AF595" s="125"/>
      <c r="AG595" s="125"/>
      <c r="AH595" s="126"/>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row>
    <row r="596" spans="1:56" ht="15" customHeight="1" x14ac:dyDescent="0.25">
      <c r="A596" s="17"/>
      <c r="B596" s="134"/>
      <c r="C596" s="134"/>
      <c r="D596" s="134"/>
      <c r="E596" s="134"/>
      <c r="F596" s="134"/>
      <c r="G596" s="134"/>
      <c r="H596" s="134"/>
      <c r="I596" s="134"/>
      <c r="J596" s="134"/>
      <c r="K596" s="134"/>
      <c r="L596" s="134"/>
      <c r="M596" s="134"/>
      <c r="N596" s="10"/>
      <c r="O596" s="124"/>
      <c r="P596" s="125"/>
      <c r="Q596" s="125"/>
      <c r="R596" s="125"/>
      <c r="S596" s="125"/>
      <c r="T596" s="125"/>
      <c r="U596" s="125"/>
      <c r="V596" s="125"/>
      <c r="W596" s="125"/>
      <c r="X596" s="125"/>
      <c r="Y596" s="125"/>
      <c r="Z596" s="125"/>
      <c r="AA596" s="125"/>
      <c r="AB596" s="125"/>
      <c r="AC596" s="125"/>
      <c r="AD596" s="125"/>
      <c r="AE596" s="125"/>
      <c r="AF596" s="125"/>
      <c r="AG596" s="125"/>
      <c r="AH596" s="126"/>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row>
    <row r="597" spans="1:56" ht="15" customHeight="1" x14ac:dyDescent="0.25">
      <c r="A597" s="17"/>
      <c r="B597" s="134"/>
      <c r="C597" s="134"/>
      <c r="D597" s="134"/>
      <c r="E597" s="134"/>
      <c r="F597" s="134"/>
      <c r="G597" s="134"/>
      <c r="H597" s="134"/>
      <c r="I597" s="134"/>
      <c r="J597" s="134"/>
      <c r="K597" s="134"/>
      <c r="L597" s="134"/>
      <c r="M597" s="134"/>
      <c r="N597" s="10"/>
      <c r="O597" s="127"/>
      <c r="P597" s="128"/>
      <c r="Q597" s="128"/>
      <c r="R597" s="128"/>
      <c r="S597" s="128"/>
      <c r="T597" s="128"/>
      <c r="U597" s="128"/>
      <c r="V597" s="128"/>
      <c r="W597" s="128"/>
      <c r="X597" s="128"/>
      <c r="Y597" s="128"/>
      <c r="Z597" s="128"/>
      <c r="AA597" s="128"/>
      <c r="AB597" s="128"/>
      <c r="AC597" s="128"/>
      <c r="AD597" s="128"/>
      <c r="AE597" s="128"/>
      <c r="AF597" s="128"/>
      <c r="AG597" s="128"/>
      <c r="AH597" s="129"/>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row>
    <row r="598" spans="1:56" ht="2.25" customHeight="1" x14ac:dyDescent="0.25">
      <c r="A598" s="17"/>
      <c r="B598" s="10"/>
      <c r="C598" s="10"/>
      <c r="D598" s="15"/>
      <c r="E598" s="10"/>
      <c r="F598" s="10"/>
      <c r="G598" s="10"/>
      <c r="H598" s="10"/>
      <c r="I598" s="10"/>
      <c r="J598" s="10"/>
      <c r="K598" s="10"/>
      <c r="L598" s="10"/>
      <c r="M598" s="10"/>
      <c r="N598" s="10"/>
      <c r="O598" s="52"/>
      <c r="P598" s="52"/>
      <c r="Q598" s="52"/>
      <c r="R598" s="52"/>
      <c r="S598" s="52"/>
      <c r="T598" s="52"/>
      <c r="U598" s="52"/>
      <c r="V598" s="52"/>
      <c r="W598" s="52"/>
      <c r="X598" s="52"/>
      <c r="Y598" s="52"/>
      <c r="Z598" s="52"/>
      <c r="AA598" s="52"/>
      <c r="AB598" s="52"/>
      <c r="AC598" s="52"/>
      <c r="AD598" s="52"/>
      <c r="AE598" s="52"/>
      <c r="AF598" s="52"/>
      <c r="AG598" s="52"/>
      <c r="AH598" s="52"/>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row>
    <row r="599" spans="1:56" ht="15" customHeight="1" x14ac:dyDescent="0.25">
      <c r="A599" s="17"/>
      <c r="B599" s="130" t="s">
        <v>73</v>
      </c>
      <c r="C599" s="130"/>
      <c r="D599" s="130"/>
      <c r="E599" s="130"/>
      <c r="F599" s="130"/>
      <c r="G599" s="130"/>
      <c r="H599" s="130"/>
      <c r="I599" s="130"/>
      <c r="J599" s="130"/>
      <c r="K599" s="130"/>
      <c r="L599" s="130"/>
      <c r="M599" s="130"/>
      <c r="N599" s="10"/>
      <c r="O599" s="131"/>
      <c r="P599" s="132"/>
      <c r="Q599" s="132"/>
      <c r="R599" s="132"/>
      <c r="S599" s="132"/>
      <c r="T599" s="132"/>
      <c r="U599" s="132"/>
      <c r="V599" s="132"/>
      <c r="W599" s="132"/>
      <c r="X599" s="132"/>
      <c r="Y599" s="132"/>
      <c r="Z599" s="132"/>
      <c r="AA599" s="132"/>
      <c r="AB599" s="132"/>
      <c r="AC599" s="132"/>
      <c r="AD599" s="132"/>
      <c r="AE599" s="132"/>
      <c r="AF599" s="132"/>
      <c r="AG599" s="132"/>
      <c r="AH599" s="133"/>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row>
    <row r="600" spans="1:56" ht="2.25" customHeight="1" x14ac:dyDescent="0.25">
      <c r="A600" s="10"/>
      <c r="B600" s="10"/>
      <c r="C600" s="10"/>
      <c r="D600" s="15"/>
      <c r="E600" s="10"/>
      <c r="F600" s="10"/>
      <c r="G600" s="10"/>
      <c r="H600" s="10"/>
      <c r="I600" s="10"/>
      <c r="J600" s="10"/>
      <c r="K600" s="10"/>
      <c r="L600" s="10"/>
      <c r="M600" s="10"/>
      <c r="N600" s="10"/>
      <c r="O600" s="52"/>
      <c r="P600" s="52"/>
      <c r="Q600" s="52"/>
      <c r="R600" s="52"/>
      <c r="S600" s="52"/>
      <c r="T600" s="52"/>
      <c r="U600" s="52"/>
      <c r="V600" s="52"/>
      <c r="W600" s="52"/>
      <c r="X600" s="52"/>
      <c r="Y600" s="52"/>
      <c r="Z600" s="52"/>
      <c r="AA600" s="52"/>
      <c r="AB600" s="52"/>
      <c r="AC600" s="52"/>
      <c r="AD600" s="52"/>
      <c r="AE600" s="52"/>
      <c r="AF600" s="52"/>
      <c r="AG600" s="52"/>
      <c r="AH600" s="52"/>
      <c r="AI600" s="10"/>
      <c r="AJ600" s="10"/>
      <c r="AK600" s="10"/>
      <c r="AL600" s="10"/>
      <c r="AM600" s="10"/>
      <c r="AN600" s="10"/>
      <c r="AO600" s="10"/>
      <c r="AP600" s="10"/>
      <c r="AQ600" s="10"/>
      <c r="AR600" s="10"/>
      <c r="AS600" s="10"/>
      <c r="AT600" s="10"/>
      <c r="AU600" s="10"/>
      <c r="AV600" s="10"/>
      <c r="AW600" s="10"/>
      <c r="AX600" s="10"/>
      <c r="AY600" s="10"/>
      <c r="AZ600" s="10"/>
      <c r="BA600" s="10"/>
      <c r="BB600" s="10"/>
      <c r="BC600" s="10"/>
      <c r="BD600" s="10"/>
    </row>
    <row r="601" spans="1:56" ht="15" customHeight="1" x14ac:dyDescent="0.25">
      <c r="A601" s="17"/>
      <c r="B601" s="130" t="s">
        <v>243</v>
      </c>
      <c r="C601" s="130"/>
      <c r="D601" s="130"/>
      <c r="E601" s="130"/>
      <c r="F601" s="130"/>
      <c r="G601" s="130"/>
      <c r="H601" s="130"/>
      <c r="I601" s="130"/>
      <c r="J601" s="130"/>
      <c r="K601" s="130"/>
      <c r="L601" s="130"/>
      <c r="M601" s="130"/>
      <c r="N601" s="10"/>
      <c r="O601" s="131"/>
      <c r="P601" s="132"/>
      <c r="Q601" s="132"/>
      <c r="R601" s="132"/>
      <c r="S601" s="132"/>
      <c r="T601" s="132"/>
      <c r="U601" s="132"/>
      <c r="V601" s="132"/>
      <c r="W601" s="132"/>
      <c r="X601" s="132"/>
      <c r="Y601" s="132"/>
      <c r="Z601" s="132"/>
      <c r="AA601" s="132"/>
      <c r="AB601" s="132"/>
      <c r="AC601" s="132"/>
      <c r="AD601" s="132"/>
      <c r="AE601" s="132"/>
      <c r="AF601" s="132"/>
      <c r="AG601" s="132"/>
      <c r="AH601" s="133"/>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row>
    <row r="602" spans="1:56" ht="15" customHeight="1" x14ac:dyDescent="0.25">
      <c r="A602" s="17"/>
      <c r="B602" s="10"/>
      <c r="C602" s="10"/>
      <c r="D602" s="15"/>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row>
    <row r="603" spans="1:56" ht="15" customHeight="1" x14ac:dyDescent="0.25">
      <c r="A603" s="17"/>
      <c r="B603" s="106" t="s">
        <v>244</v>
      </c>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c r="AA603" s="106"/>
      <c r="AB603" s="106"/>
      <c r="AC603" s="106"/>
      <c r="AD603" s="106"/>
      <c r="AE603" s="106"/>
      <c r="AF603" s="106"/>
      <c r="AG603" s="106"/>
      <c r="AH603" s="106"/>
      <c r="AI603" s="106"/>
      <c r="AJ603" s="106"/>
      <c r="AK603" s="106"/>
      <c r="AL603" s="106"/>
      <c r="AM603" s="106"/>
      <c r="AN603" s="106"/>
      <c r="AO603" s="106"/>
      <c r="AP603" s="107"/>
      <c r="AQ603" s="10"/>
      <c r="AR603" s="10"/>
      <c r="AS603" s="10"/>
      <c r="AT603" s="10"/>
      <c r="AU603" s="10"/>
      <c r="AV603" s="10"/>
      <c r="AW603" s="10"/>
      <c r="AX603" s="10"/>
      <c r="AY603" s="10"/>
      <c r="AZ603" s="10"/>
      <c r="BA603" s="10"/>
      <c r="BB603" s="10"/>
      <c r="BC603" s="10"/>
      <c r="BD603" s="10"/>
    </row>
    <row r="604" spans="1:56" ht="15" customHeight="1" x14ac:dyDescent="0.25">
      <c r="A604" s="17"/>
      <c r="B604" s="10"/>
      <c r="C604" s="10"/>
      <c r="D604" s="15"/>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c r="AR604" s="10"/>
      <c r="AS604" s="10"/>
      <c r="AT604" s="10"/>
      <c r="AU604" s="10"/>
      <c r="AV604" s="10"/>
      <c r="AW604" s="10"/>
      <c r="AX604" s="10"/>
      <c r="AY604" s="10"/>
      <c r="AZ604" s="10"/>
      <c r="BA604" s="10"/>
      <c r="BB604" s="10"/>
      <c r="BC604" s="10"/>
      <c r="BD604" s="10"/>
    </row>
    <row r="605" spans="1:56" ht="15" customHeight="1" x14ac:dyDescent="0.25">
      <c r="A605" s="17">
        <v>56</v>
      </c>
      <c r="B605" s="108" t="s">
        <v>245</v>
      </c>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c r="AG605" s="108"/>
      <c r="AH605" s="108"/>
      <c r="AI605" s="108"/>
      <c r="AJ605" s="108"/>
      <c r="AK605" s="108"/>
      <c r="AL605" s="108"/>
      <c r="AM605" s="108"/>
      <c r="AN605" s="108"/>
      <c r="AO605" s="108"/>
      <c r="AP605" s="108"/>
      <c r="AQ605" s="10"/>
      <c r="AR605" s="10"/>
      <c r="AS605" s="10"/>
      <c r="AT605" s="10"/>
      <c r="AU605" s="10"/>
      <c r="AV605" s="10"/>
      <c r="AW605" s="10"/>
      <c r="AX605" s="10"/>
      <c r="AY605" s="10"/>
      <c r="AZ605" s="10"/>
      <c r="BA605" s="10"/>
      <c r="BB605" s="10"/>
      <c r="BC605" s="10"/>
      <c r="BD605" s="10"/>
    </row>
    <row r="606" spans="1:56" ht="30" customHeight="1" x14ac:dyDescent="0.25">
      <c r="A606" s="17"/>
      <c r="B606" s="109" t="s">
        <v>246</v>
      </c>
      <c r="C606" s="110"/>
      <c r="D606" s="110"/>
      <c r="E606" s="110"/>
      <c r="F606" s="110"/>
      <c r="G606" s="110"/>
      <c r="H606" s="110"/>
      <c r="I606" s="110"/>
      <c r="J606" s="110"/>
      <c r="K606" s="110"/>
      <c r="L606" s="110"/>
      <c r="M606" s="110"/>
      <c r="N606" s="110"/>
      <c r="O606" s="110"/>
      <c r="P606" s="110"/>
      <c r="Q606" s="110"/>
      <c r="R606" s="110"/>
      <c r="S606" s="110"/>
      <c r="T606" s="110"/>
      <c r="U606" s="110"/>
      <c r="V606" s="110"/>
      <c r="W606" s="110"/>
      <c r="X606" s="110"/>
      <c r="Y606" s="110"/>
      <c r="Z606" s="110"/>
      <c r="AA606" s="110"/>
      <c r="AB606" s="110"/>
      <c r="AC606" s="110"/>
      <c r="AD606" s="110"/>
      <c r="AE606" s="110"/>
      <c r="AF606" s="110"/>
      <c r="AG606" s="110"/>
      <c r="AH606" s="110"/>
      <c r="AI606" s="110"/>
      <c r="AJ606" s="110"/>
      <c r="AK606" s="110"/>
      <c r="AL606" s="110"/>
      <c r="AM606" s="110"/>
      <c r="AN606" s="110"/>
      <c r="AO606" s="110"/>
      <c r="AP606" s="61"/>
      <c r="AQ606" s="10"/>
      <c r="AR606" s="10"/>
      <c r="AS606" s="10"/>
      <c r="AT606" s="10"/>
      <c r="AU606" s="10"/>
      <c r="AV606" s="10"/>
      <c r="AW606" s="10"/>
      <c r="AX606" s="10"/>
      <c r="AY606" s="10"/>
      <c r="AZ606" s="10"/>
      <c r="BA606" s="10"/>
      <c r="BB606" s="10"/>
      <c r="BC606" s="10"/>
      <c r="BD606" s="10"/>
    </row>
    <row r="607" spans="1:56" ht="15" customHeight="1" x14ac:dyDescent="0.25">
      <c r="A607" s="17"/>
      <c r="B607" s="111" t="s">
        <v>247</v>
      </c>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c r="AD607" s="111"/>
      <c r="AE607" s="111"/>
      <c r="AF607" s="111"/>
      <c r="AG607" s="111"/>
      <c r="AH607" s="111"/>
      <c r="AI607" s="111"/>
      <c r="AJ607" s="111"/>
      <c r="AK607" s="111"/>
      <c r="AL607" s="111"/>
      <c r="AM607" s="111"/>
      <c r="AN607" s="111"/>
      <c r="AO607" s="111"/>
      <c r="AP607" s="111"/>
      <c r="AQ607" s="10"/>
      <c r="AR607" s="10"/>
      <c r="AS607" s="10"/>
      <c r="AT607" s="10"/>
      <c r="AU607" s="10"/>
      <c r="AV607" s="10"/>
      <c r="AW607" s="10"/>
      <c r="AX607" s="10"/>
      <c r="AY607" s="10"/>
      <c r="AZ607" s="10"/>
      <c r="BA607" s="10"/>
      <c r="BB607" s="10"/>
      <c r="BC607" s="10"/>
      <c r="BD607" s="10"/>
    </row>
    <row r="608" spans="1:56" ht="13.8" x14ac:dyDescent="0.25">
      <c r="A608" s="1"/>
      <c r="B608" s="10"/>
      <c r="C608" s="10"/>
      <c r="D608" s="15"/>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c r="BC608" s="10"/>
      <c r="BD608" s="10"/>
    </row>
    <row r="609" spans="1:56" ht="15" hidden="1" customHeight="1" x14ac:dyDescent="0.25">
      <c r="A609" s="1"/>
      <c r="B609" s="10"/>
      <c r="C609" s="10"/>
      <c r="D609" s="15"/>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c r="AR609" s="10"/>
      <c r="AS609" s="10"/>
      <c r="AT609" s="10"/>
      <c r="AU609" s="10"/>
      <c r="AV609" s="10"/>
      <c r="AW609" s="10"/>
      <c r="AX609" s="10"/>
      <c r="AY609" s="10"/>
      <c r="AZ609" s="10"/>
      <c r="BA609" s="10"/>
      <c r="BB609" s="10"/>
      <c r="BC609" s="10"/>
      <c r="BD609" s="10"/>
    </row>
    <row r="610" spans="1:56" ht="15" hidden="1" customHeight="1" x14ac:dyDescent="0.25">
      <c r="A610" s="1"/>
      <c r="B610" s="10"/>
      <c r="C610" s="10"/>
      <c r="D610" s="15"/>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c r="AR610" s="10"/>
      <c r="AS610" s="10"/>
      <c r="AT610" s="10"/>
      <c r="AU610" s="10"/>
      <c r="AV610" s="10"/>
      <c r="AW610" s="10"/>
      <c r="AX610" s="10"/>
      <c r="AY610" s="10"/>
      <c r="AZ610" s="10"/>
      <c r="BA610" s="10"/>
      <c r="BB610" s="10"/>
      <c r="BC610" s="10"/>
      <c r="BD610" s="10"/>
    </row>
    <row r="611" spans="1:56" ht="15" customHeight="1" x14ac:dyDescent="0.25"/>
    <row r="612" spans="1:56" ht="15" customHeight="1" x14ac:dyDescent="0.25"/>
    <row r="613" spans="1:56" ht="15" customHeight="1" x14ac:dyDescent="0.25"/>
    <row r="614" spans="1:56" ht="15" customHeight="1" x14ac:dyDescent="0.25"/>
    <row r="615" spans="1:56" ht="15" customHeight="1" x14ac:dyDescent="0.25"/>
    <row r="616" spans="1:56" ht="15" customHeight="1" x14ac:dyDescent="0.25"/>
    <row r="617" spans="1:56" ht="15" customHeight="1" x14ac:dyDescent="0.25"/>
    <row r="618" spans="1:56" ht="15" customHeight="1" x14ac:dyDescent="0.25"/>
    <row r="619" spans="1:56" ht="15" customHeight="1" x14ac:dyDescent="0.25"/>
    <row r="620" spans="1:56" ht="15" customHeight="1" x14ac:dyDescent="0.25"/>
    <row r="621" spans="1:56" ht="15" customHeight="1" x14ac:dyDescent="0.25"/>
    <row r="622" spans="1:56" ht="15" customHeight="1" x14ac:dyDescent="0.25"/>
    <row r="623" spans="1:56" ht="15" customHeight="1" x14ac:dyDescent="0.25"/>
    <row r="624" spans="1:56" ht="15" customHeight="1" x14ac:dyDescent="0.25"/>
    <row r="625" ht="15" customHeight="1" x14ac:dyDescent="0.25"/>
    <row r="626" ht="15" customHeight="1" x14ac:dyDescent="0.25"/>
    <row r="627" ht="15" customHeight="1" x14ac:dyDescent="0.25"/>
    <row r="628" ht="15" customHeight="1" x14ac:dyDescent="0.25"/>
    <row r="629" ht="15" customHeight="1" x14ac:dyDescent="0.25"/>
  </sheetData>
  <sheetProtection algorithmName="SHA-512" hashValue="jEQSExqvGUITOyXXd37kkRuQI7pqnE16O4pNny9bh3PVHrBfp1ABa1ZSn0OnvUPEFJo7XYCogenJg2ma2S3VyA==" saltValue="zM3ByS7Unx9hN75TQW624A==" spinCount="100000" sheet="1" objects="1" scenarios="1"/>
  <mergeCells count="523">
    <mergeCell ref="C582:AP582"/>
    <mergeCell ref="C583:AP583"/>
    <mergeCell ref="C584:AP584"/>
    <mergeCell ref="B559:AP559"/>
    <mergeCell ref="B53:AP53"/>
    <mergeCell ref="C68:AP68"/>
    <mergeCell ref="Q74:AK74"/>
    <mergeCell ref="AM74:AP74"/>
    <mergeCell ref="Q76:T76"/>
    <mergeCell ref="V76:AP76"/>
    <mergeCell ref="C125:AP125"/>
    <mergeCell ref="C133:AP133"/>
    <mergeCell ref="B103:O103"/>
    <mergeCell ref="B105:O105"/>
    <mergeCell ref="B107:O107"/>
    <mergeCell ref="B84:O84"/>
    <mergeCell ref="Q86:T86"/>
    <mergeCell ref="Q113:AP113"/>
    <mergeCell ref="B115:O115"/>
    <mergeCell ref="C184:AP184"/>
    <mergeCell ref="AM84:AP84"/>
    <mergeCell ref="B113:O113"/>
    <mergeCell ref="B492:AP492"/>
    <mergeCell ref="C289:AP289"/>
    <mergeCell ref="B13:AP13"/>
    <mergeCell ref="B28:AP28"/>
    <mergeCell ref="B6:AP6"/>
    <mergeCell ref="B42:AP42"/>
    <mergeCell ref="C44:AP44"/>
    <mergeCell ref="C50:AP50"/>
    <mergeCell ref="B40:AP40"/>
    <mergeCell ref="B82:O82"/>
    <mergeCell ref="Q82:AP82"/>
    <mergeCell ref="B74:O74"/>
    <mergeCell ref="B76:O76"/>
    <mergeCell ref="B70:AP70"/>
    <mergeCell ref="B80:AP80"/>
    <mergeCell ref="C55:AP55"/>
    <mergeCell ref="C60:AP60"/>
    <mergeCell ref="C66:V66"/>
    <mergeCell ref="X66:AA66"/>
    <mergeCell ref="AC66:AF66"/>
    <mergeCell ref="AH66:AK66"/>
    <mergeCell ref="AM66:AP66"/>
    <mergeCell ref="C51:AD51"/>
    <mergeCell ref="AE51:AP51"/>
    <mergeCell ref="AE32:AP32"/>
    <mergeCell ref="B18:AP18"/>
    <mergeCell ref="B2:AF4"/>
    <mergeCell ref="B15:AP16"/>
    <mergeCell ref="AE38:AP38"/>
    <mergeCell ref="AE36:AP36"/>
    <mergeCell ref="H11:I11"/>
    <mergeCell ref="C36:N36"/>
    <mergeCell ref="C32:N32"/>
    <mergeCell ref="J11:Q11"/>
    <mergeCell ref="J25:AP25"/>
    <mergeCell ref="B25:C25"/>
    <mergeCell ref="D25:I25"/>
    <mergeCell ref="B26:AP26"/>
    <mergeCell ref="B23:AP23"/>
    <mergeCell ref="AH8:AP8"/>
    <mergeCell ref="AH9:AP9"/>
    <mergeCell ref="AI10:AP11"/>
    <mergeCell ref="AG2:AP2"/>
    <mergeCell ref="AH7:AP7"/>
    <mergeCell ref="B30:AP30"/>
    <mergeCell ref="Q32:AB32"/>
    <mergeCell ref="B34:AP34"/>
    <mergeCell ref="Q38:AB38"/>
    <mergeCell ref="Q36:AB36"/>
    <mergeCell ref="B20:AP21"/>
    <mergeCell ref="B601:M601"/>
    <mergeCell ref="O601:AH601"/>
    <mergeCell ref="B59:AP59"/>
    <mergeCell ref="C38:N38"/>
    <mergeCell ref="C46:J46"/>
    <mergeCell ref="C48:T48"/>
    <mergeCell ref="C62:AP62"/>
    <mergeCell ref="B64:AP64"/>
    <mergeCell ref="C295:AP295"/>
    <mergeCell ref="C297:AP297"/>
    <mergeCell ref="Q115:AP115"/>
    <mergeCell ref="B117:O117"/>
    <mergeCell ref="B72:O72"/>
    <mergeCell ref="Q72:AP72"/>
    <mergeCell ref="C57:AP57"/>
    <mergeCell ref="B78:O78"/>
    <mergeCell ref="B119:O119"/>
    <mergeCell ref="C174:AP174"/>
    <mergeCell ref="Q84:AK84"/>
    <mergeCell ref="B86:O86"/>
    <mergeCell ref="V86:AP86"/>
    <mergeCell ref="B496:O496"/>
    <mergeCell ref="AH496:AI496"/>
    <mergeCell ref="B385:O385"/>
    <mergeCell ref="B91:O91"/>
    <mergeCell ref="Q91:AP91"/>
    <mergeCell ref="B93:O93"/>
    <mergeCell ref="Q93:AK93"/>
    <mergeCell ref="AM93:AP93"/>
    <mergeCell ref="B95:O95"/>
    <mergeCell ref="Q95:T95"/>
    <mergeCell ref="V95:AP95"/>
    <mergeCell ref="B97:O97"/>
    <mergeCell ref="Q97:AP97"/>
    <mergeCell ref="B99:AP99"/>
    <mergeCell ref="B101:O101"/>
    <mergeCell ref="Q101:AP101"/>
    <mergeCell ref="Q103:AK103"/>
    <mergeCell ref="AM103:AP103"/>
    <mergeCell ref="B127:AP127"/>
    <mergeCell ref="B178:AP178"/>
    <mergeCell ref="Q105:T105"/>
    <mergeCell ref="Q385:V385"/>
    <mergeCell ref="W385:X385"/>
    <mergeCell ref="Q119:R119"/>
    <mergeCell ref="V119:X119"/>
    <mergeCell ref="C291:AP291"/>
    <mergeCell ref="AB119:AC119"/>
    <mergeCell ref="B121:AP121"/>
    <mergeCell ref="C123:AP123"/>
    <mergeCell ref="C224:AP224"/>
    <mergeCell ref="B170:AP170"/>
    <mergeCell ref="C182:AP182"/>
    <mergeCell ref="B162:AP163"/>
    <mergeCell ref="B158:AP158"/>
    <mergeCell ref="C154:G154"/>
    <mergeCell ref="C156:G156"/>
    <mergeCell ref="C131:AP131"/>
    <mergeCell ref="X399:AN400"/>
    <mergeCell ref="Q494:X494"/>
    <mergeCell ref="Z494:AI494"/>
    <mergeCell ref="M419:N419"/>
    <mergeCell ref="P419:S419"/>
    <mergeCell ref="X419:AC419"/>
    <mergeCell ref="AD419:AE419"/>
    <mergeCell ref="B410:E410"/>
    <mergeCell ref="I410:N410"/>
    <mergeCell ref="S410:V410"/>
    <mergeCell ref="AF410:AK410"/>
    <mergeCell ref="B408:E408"/>
    <mergeCell ref="I408:N408"/>
    <mergeCell ref="S408:V408"/>
    <mergeCell ref="AF408:AK408"/>
    <mergeCell ref="AL408:AM408"/>
    <mergeCell ref="AL410:AM410"/>
    <mergeCell ref="B412:AP413"/>
    <mergeCell ref="B416:E417"/>
    <mergeCell ref="AG419:AJ419"/>
    <mergeCell ref="B419:E419"/>
    <mergeCell ref="G419:L419"/>
    <mergeCell ref="B423:AJ423"/>
    <mergeCell ref="B437:O437"/>
    <mergeCell ref="A387:AP387"/>
    <mergeCell ref="B388:AP388"/>
    <mergeCell ref="B390:AP390"/>
    <mergeCell ref="B392:AP393"/>
    <mergeCell ref="G416:N417"/>
    <mergeCell ref="P416:S417"/>
    <mergeCell ref="U416:AE417"/>
    <mergeCell ref="AG416:AO417"/>
    <mergeCell ref="S402:V402"/>
    <mergeCell ref="AF402:AK402"/>
    <mergeCell ref="AL402:AM402"/>
    <mergeCell ref="B404:E404"/>
    <mergeCell ref="I404:N404"/>
    <mergeCell ref="S404:V404"/>
    <mergeCell ref="AF404:AK404"/>
    <mergeCell ref="AL404:AM404"/>
    <mergeCell ref="B414:AP414"/>
    <mergeCell ref="B402:E402"/>
    <mergeCell ref="I402:N402"/>
    <mergeCell ref="B406:E406"/>
    <mergeCell ref="I406:N406"/>
    <mergeCell ref="S406:V406"/>
    <mergeCell ref="AF406:AK406"/>
    <mergeCell ref="AL406:AM406"/>
    <mergeCell ref="Q496:V496"/>
    <mergeCell ref="W496:X496"/>
    <mergeCell ref="Z496:AG496"/>
    <mergeCell ref="B421:E421"/>
    <mergeCell ref="G421:L421"/>
    <mergeCell ref="M421:N421"/>
    <mergeCell ref="P421:S421"/>
    <mergeCell ref="X421:AC421"/>
    <mergeCell ref="AD421:AE421"/>
    <mergeCell ref="AG421:AJ421"/>
    <mergeCell ref="B454:U454"/>
    <mergeCell ref="V454:AL454"/>
    <mergeCell ref="W433:X433"/>
    <mergeCell ref="B435:O435"/>
    <mergeCell ref="Q435:V435"/>
    <mergeCell ref="W435:X435"/>
    <mergeCell ref="B439:AP439"/>
    <mergeCell ref="B441:O441"/>
    <mergeCell ref="Q441:V441"/>
    <mergeCell ref="B460:O460"/>
    <mergeCell ref="Q460:V460"/>
    <mergeCell ref="W460:X460"/>
    <mergeCell ref="Z460:AE460"/>
    <mergeCell ref="AF460:AG460"/>
    <mergeCell ref="B395:AP396"/>
    <mergeCell ref="B397:AP397"/>
    <mergeCell ref="B399:F400"/>
    <mergeCell ref="I399:Q400"/>
    <mergeCell ref="S399:V400"/>
    <mergeCell ref="A88:AP88"/>
    <mergeCell ref="B89:AP89"/>
    <mergeCell ref="B144:O144"/>
    <mergeCell ref="Q144:AP144"/>
    <mergeCell ref="B146:O146"/>
    <mergeCell ref="Q146:AP146"/>
    <mergeCell ref="B148:O148"/>
    <mergeCell ref="Q148:AP148"/>
    <mergeCell ref="V105:AP105"/>
    <mergeCell ref="Q107:AP107"/>
    <mergeCell ref="B109:AP109"/>
    <mergeCell ref="B111:O111"/>
    <mergeCell ref="Q111:AP111"/>
    <mergeCell ref="Q117:V117"/>
    <mergeCell ref="W117:X117"/>
    <mergeCell ref="Z117:AE117"/>
    <mergeCell ref="AF117:AG117"/>
    <mergeCell ref="AI117:AN117"/>
    <mergeCell ref="AO117:AP117"/>
    <mergeCell ref="B186:AP186"/>
    <mergeCell ref="B188:C188"/>
    <mergeCell ref="D188:T188"/>
    <mergeCell ref="U188:AP188"/>
    <mergeCell ref="B189:AP189"/>
    <mergeCell ref="C191:AP191"/>
    <mergeCell ref="D193:AP198"/>
    <mergeCell ref="D200:AP202"/>
    <mergeCell ref="C204:AP204"/>
    <mergeCell ref="C166:AC166"/>
    <mergeCell ref="B129:AP129"/>
    <mergeCell ref="A135:A136"/>
    <mergeCell ref="B135:AP136"/>
    <mergeCell ref="B138:O138"/>
    <mergeCell ref="Q138:AP138"/>
    <mergeCell ref="B140:O140"/>
    <mergeCell ref="Q140:AK140"/>
    <mergeCell ref="AM140:AP140"/>
    <mergeCell ref="B142:O142"/>
    <mergeCell ref="Q142:T142"/>
    <mergeCell ref="V142:AP142"/>
    <mergeCell ref="B319:E319"/>
    <mergeCell ref="B321:AP321"/>
    <mergeCell ref="C299:AP299"/>
    <mergeCell ref="J303:AP303"/>
    <mergeCell ref="B305:AP306"/>
    <mergeCell ref="B279:AP279"/>
    <mergeCell ref="B150:AP152"/>
    <mergeCell ref="AD165:AP165"/>
    <mergeCell ref="A167:AP167"/>
    <mergeCell ref="B168:AP168"/>
    <mergeCell ref="C172:AP172"/>
    <mergeCell ref="B176:AP176"/>
    <mergeCell ref="C180:AP180"/>
    <mergeCell ref="B206:AP206"/>
    <mergeCell ref="B208:AP208"/>
    <mergeCell ref="B210:AP210"/>
    <mergeCell ref="C212:AP212"/>
    <mergeCell ref="C214:AP214"/>
    <mergeCell ref="B216:AP216"/>
    <mergeCell ref="B218:AP218"/>
    <mergeCell ref="C220:AP220"/>
    <mergeCell ref="C222:AP222"/>
    <mergeCell ref="C308:AP308"/>
    <mergeCell ref="C310:AP310"/>
    <mergeCell ref="B232:AP232"/>
    <mergeCell ref="C301:AP301"/>
    <mergeCell ref="B323:AR323"/>
    <mergeCell ref="C226:AP226"/>
    <mergeCell ref="C228:AP228"/>
    <mergeCell ref="C230:H230"/>
    <mergeCell ref="I230:AG230"/>
    <mergeCell ref="B234:AP247"/>
    <mergeCell ref="B249:AP249"/>
    <mergeCell ref="B250:AP250"/>
    <mergeCell ref="B252:AP266"/>
    <mergeCell ref="B268:AP268"/>
    <mergeCell ref="B270:D270"/>
    <mergeCell ref="H270:I270"/>
    <mergeCell ref="B272:AP272"/>
    <mergeCell ref="B274:AP274"/>
    <mergeCell ref="B276:C276"/>
    <mergeCell ref="E276:I276"/>
    <mergeCell ref="A278:AP278"/>
    <mergeCell ref="W281:AE281"/>
    <mergeCell ref="AF281:AG281"/>
    <mergeCell ref="B283:AP283"/>
    <mergeCell ref="C285:AP285"/>
    <mergeCell ref="B287:AP288"/>
    <mergeCell ref="B293:AP293"/>
    <mergeCell ref="B354:O355"/>
    <mergeCell ref="B359:AP359"/>
    <mergeCell ref="B361:E361"/>
    <mergeCell ref="B363:AP363"/>
    <mergeCell ref="B365:E365"/>
    <mergeCell ref="B367:AP367"/>
    <mergeCell ref="B369:AP370"/>
    <mergeCell ref="Q355:T355"/>
    <mergeCell ref="B357:O357"/>
    <mergeCell ref="Q357:T357"/>
    <mergeCell ref="B325:AP325"/>
    <mergeCell ref="B327:AP327"/>
    <mergeCell ref="B329:AP340"/>
    <mergeCell ref="B343:AP343"/>
    <mergeCell ref="B345:AP345"/>
    <mergeCell ref="B347:AP347"/>
    <mergeCell ref="B349:AP349"/>
    <mergeCell ref="B351:O352"/>
    <mergeCell ref="Q352:T352"/>
    <mergeCell ref="B312:AP312"/>
    <mergeCell ref="B314:E314"/>
    <mergeCell ref="B316:AP316"/>
    <mergeCell ref="B317:AP317"/>
    <mergeCell ref="B372:AP372"/>
    <mergeCell ref="B374:O375"/>
    <mergeCell ref="Q375:V375"/>
    <mergeCell ref="W375:X375"/>
    <mergeCell ref="Q377:V377"/>
    <mergeCell ref="W377:X377"/>
    <mergeCell ref="Q379:V379"/>
    <mergeCell ref="W379:X379"/>
    <mergeCell ref="B383:O383"/>
    <mergeCell ref="B377:O377"/>
    <mergeCell ref="B381:AP381"/>
    <mergeCell ref="Q383:V383"/>
    <mergeCell ref="W383:X383"/>
    <mergeCell ref="B379:O379"/>
    <mergeCell ref="Q437:V437"/>
    <mergeCell ref="W437:X437"/>
    <mergeCell ref="AK423:AN423"/>
    <mergeCell ref="B433:O433"/>
    <mergeCell ref="Q433:V433"/>
    <mergeCell ref="AO423:AP423"/>
    <mergeCell ref="B425:AP425"/>
    <mergeCell ref="B427:O427"/>
    <mergeCell ref="Q427:V427"/>
    <mergeCell ref="W427:X427"/>
    <mergeCell ref="B429:O429"/>
    <mergeCell ref="Q429:V429"/>
    <mergeCell ref="W429:X429"/>
    <mergeCell ref="B431:O431"/>
    <mergeCell ref="Q431:V431"/>
    <mergeCell ref="W431:X431"/>
    <mergeCell ref="B449:AO449"/>
    <mergeCell ref="B451:AP451"/>
    <mergeCell ref="B453:AP453"/>
    <mergeCell ref="B447:O447"/>
    <mergeCell ref="Q447:V447"/>
    <mergeCell ref="W447:X447"/>
    <mergeCell ref="W441:X441"/>
    <mergeCell ref="B443:O443"/>
    <mergeCell ref="Q443:V443"/>
    <mergeCell ref="W443:X443"/>
    <mergeCell ref="B445:O445"/>
    <mergeCell ref="Q445:V445"/>
    <mergeCell ref="W445:X445"/>
    <mergeCell ref="B462:AP462"/>
    <mergeCell ref="Q464:X464"/>
    <mergeCell ref="Z464:AI464"/>
    <mergeCell ref="Q456:X456"/>
    <mergeCell ref="Z456:AD456"/>
    <mergeCell ref="AI456:AO456"/>
    <mergeCell ref="B458:O458"/>
    <mergeCell ref="Q458:V458"/>
    <mergeCell ref="W458:X458"/>
    <mergeCell ref="Z458:AE458"/>
    <mergeCell ref="AF458:AG458"/>
    <mergeCell ref="AI458:AM458"/>
    <mergeCell ref="AI460:AM460"/>
    <mergeCell ref="B490:O490"/>
    <mergeCell ref="Q490:V490"/>
    <mergeCell ref="W490:X490"/>
    <mergeCell ref="Z490:AG490"/>
    <mergeCell ref="AH490:AI490"/>
    <mergeCell ref="AJ490:AN490"/>
    <mergeCell ref="B466:O466"/>
    <mergeCell ref="Q466:V466"/>
    <mergeCell ref="W466:X466"/>
    <mergeCell ref="Z466:AG466"/>
    <mergeCell ref="AH466:AI466"/>
    <mergeCell ref="B468:O468"/>
    <mergeCell ref="Q468:V468"/>
    <mergeCell ref="W468:X468"/>
    <mergeCell ref="Z468:AG468"/>
    <mergeCell ref="AH468:AI468"/>
    <mergeCell ref="A470:AP470"/>
    <mergeCell ref="B471:AP471"/>
    <mergeCell ref="B473:AP473"/>
    <mergeCell ref="B475:AP475"/>
    <mergeCell ref="B477:I477"/>
    <mergeCell ref="J477:K477"/>
    <mergeCell ref="B479:AP479"/>
    <mergeCell ref="B481:AP481"/>
    <mergeCell ref="B483:AP483"/>
    <mergeCell ref="B484:U484"/>
    <mergeCell ref="V484:AL484"/>
    <mergeCell ref="Q486:X486"/>
    <mergeCell ref="Z486:AD486"/>
    <mergeCell ref="AI486:AO486"/>
    <mergeCell ref="B488:O488"/>
    <mergeCell ref="Q488:V488"/>
    <mergeCell ref="W488:X488"/>
    <mergeCell ref="Z488:AG488"/>
    <mergeCell ref="AH488:AI488"/>
    <mergeCell ref="AJ488:AN488"/>
    <mergeCell ref="AH498:AI498"/>
    <mergeCell ref="B500:AP500"/>
    <mergeCell ref="B504:AP506"/>
    <mergeCell ref="B508:P508"/>
    <mergeCell ref="R508:Y508"/>
    <mergeCell ref="Z508:AA508"/>
    <mergeCell ref="B510:P511"/>
    <mergeCell ref="R511:Y511"/>
    <mergeCell ref="Z511:AA511"/>
    <mergeCell ref="B529:P529"/>
    <mergeCell ref="R529:Y529"/>
    <mergeCell ref="Z529:AA529"/>
    <mergeCell ref="B531:P531"/>
    <mergeCell ref="R531:Y531"/>
    <mergeCell ref="Z531:AA531"/>
    <mergeCell ref="B498:O498"/>
    <mergeCell ref="Q498:V498"/>
    <mergeCell ref="W498:X498"/>
    <mergeCell ref="Z498:AG498"/>
    <mergeCell ref="B513:P513"/>
    <mergeCell ref="Z513:AG513"/>
    <mergeCell ref="B515:P516"/>
    <mergeCell ref="R516:Y516"/>
    <mergeCell ref="Z516:AA516"/>
    <mergeCell ref="B518:P519"/>
    <mergeCell ref="R519:Y519"/>
    <mergeCell ref="Z519:AA519"/>
    <mergeCell ref="B521:P522"/>
    <mergeCell ref="R522:Y522"/>
    <mergeCell ref="Z522:AA522"/>
    <mergeCell ref="B524:P524"/>
    <mergeCell ref="Z524:AG524"/>
    <mergeCell ref="B526:P527"/>
    <mergeCell ref="B551:N551"/>
    <mergeCell ref="P551:S551"/>
    <mergeCell ref="T551:U551"/>
    <mergeCell ref="W551:Z551"/>
    <mergeCell ref="AA551:AB551"/>
    <mergeCell ref="AD551:AG551"/>
    <mergeCell ref="AH551:AI551"/>
    <mergeCell ref="B533:P533"/>
    <mergeCell ref="R533:Y533"/>
    <mergeCell ref="Z533:AA533"/>
    <mergeCell ref="B535:P535"/>
    <mergeCell ref="R535:Y535"/>
    <mergeCell ref="Z535:AA535"/>
    <mergeCell ref="B537:P537"/>
    <mergeCell ref="R537:Y537"/>
    <mergeCell ref="Z537:AA537"/>
    <mergeCell ref="A539:AP539"/>
    <mergeCell ref="B540:AP540"/>
    <mergeCell ref="B542:AP543"/>
    <mergeCell ref="P545:U549"/>
    <mergeCell ref="W545:AB549"/>
    <mergeCell ref="AD545:AI549"/>
    <mergeCell ref="W555:Z555"/>
    <mergeCell ref="AA555:AB555"/>
    <mergeCell ref="AD555:AG555"/>
    <mergeCell ref="AK555:AN555"/>
    <mergeCell ref="AO555:AP555"/>
    <mergeCell ref="AH557:AI557"/>
    <mergeCell ref="AH555:AI555"/>
    <mergeCell ref="R527:Y527"/>
    <mergeCell ref="Z527:AA527"/>
    <mergeCell ref="B593:M597"/>
    <mergeCell ref="AK545:AP549"/>
    <mergeCell ref="B553:N553"/>
    <mergeCell ref="P553:S553"/>
    <mergeCell ref="T553:U553"/>
    <mergeCell ref="W553:Z553"/>
    <mergeCell ref="AA553:AB553"/>
    <mergeCell ref="AD553:AG553"/>
    <mergeCell ref="AK553:AN553"/>
    <mergeCell ref="AO553:AP553"/>
    <mergeCell ref="AK551:AN551"/>
    <mergeCell ref="AO551:AP551"/>
    <mergeCell ref="AH553:AI553"/>
    <mergeCell ref="B557:N557"/>
    <mergeCell ref="P557:S557"/>
    <mergeCell ref="T557:U557"/>
    <mergeCell ref="W557:Z557"/>
    <mergeCell ref="AA557:AB557"/>
    <mergeCell ref="AD557:AG557"/>
    <mergeCell ref="AK557:AN557"/>
    <mergeCell ref="AO557:AP557"/>
    <mergeCell ref="B555:N555"/>
    <mergeCell ref="P555:S555"/>
    <mergeCell ref="T555:U555"/>
    <mergeCell ref="B564:AP565"/>
    <mergeCell ref="B566:AP568"/>
    <mergeCell ref="B603:AP603"/>
    <mergeCell ref="B605:AP605"/>
    <mergeCell ref="B606:AO606"/>
    <mergeCell ref="B607:AP607"/>
    <mergeCell ref="B561:AP561"/>
    <mergeCell ref="B563:AP563"/>
    <mergeCell ref="C570:AP570"/>
    <mergeCell ref="C572:AP572"/>
    <mergeCell ref="C574:AP574"/>
    <mergeCell ref="C576:AP576"/>
    <mergeCell ref="C578:AP578"/>
    <mergeCell ref="C580:AP580"/>
    <mergeCell ref="B586:AP586"/>
    <mergeCell ref="B588:AP588"/>
    <mergeCell ref="B589:AP589"/>
    <mergeCell ref="B591:M591"/>
    <mergeCell ref="O591:P591"/>
    <mergeCell ref="T591:V591"/>
    <mergeCell ref="Z591:AA591"/>
    <mergeCell ref="O593:AH597"/>
    <mergeCell ref="B599:M599"/>
    <mergeCell ref="O599:AH599"/>
  </mergeCells>
  <dataValidations count="14">
    <dataValidation type="whole" operator="greaterThanOrEqual" allowBlank="1" showInputMessage="1" showErrorMessage="1" error="De waarde die u ingeeft, moet een geheel getal zijn." sqref="Q117:V117 Z117:AE117 AI117:AN117 Q458:V458 Q460:V460 Q466:V466 Q468:V468 Q488:V488 Q490:V490 Q496:V496 Q498:V498 Q447:V447 Q445:V445 Q443:V443 Q441:V441 Q427:V427 Q429:V429 Q431:V431 Q433:V433 Q435:V435 Q437:V437 G419:L419 G421:L421 I402:N402 I404:N404 I406:N406 I408:N408 I410:N410 B365:E365 B361:E361 Q355:T355 B319:E319 B314:E314 Q352:T352" xr:uid="{2A18DC48-5E3E-45E0-8D27-CBF95BAAEC68}">
      <formula1>0</formula1>
    </dataValidation>
    <dataValidation allowBlank="1" showInputMessage="1" showErrorMessage="1" error="De waarde die u ingeeft, moet tussen 0 en 9 liggen." sqref="Q78:T78 V78:X78 Z78:AB78" xr:uid="{9DDDA30A-D5A4-45F1-812D-9824DADEE330}"/>
    <dataValidation type="whole" allowBlank="1" showInputMessage="1" showErrorMessage="1" error="De waarde die u ingeeft, moet  tussen 0000 en 9999 liggen." sqref="AD119:AG119" xr:uid="{3B15C7E1-79F7-4C76-A65D-148BA47C562D}">
      <formula1>0</formula1>
      <formula2>9</formula2>
    </dataValidation>
    <dataValidation type="whole" allowBlank="1" showInputMessage="1" showErrorMessage="1" error="De waarde die u ingeeft, moet tussen 1000 en 9999 liggen." sqref="Q142:T142 Q105:T105 Q95:T95 Q86:T86 Q76:T76" xr:uid="{A706CED8-94E0-46A6-A1B0-E76EC72E4091}">
      <formula1>1000</formula1>
      <formula2>9999</formula2>
    </dataValidation>
    <dataValidation type="whole" allowBlank="1" showInputMessage="1" showErrorMessage="1" error="De waarde die u ingeeft, moet tussen 0000 en 9999 liggen._x000a_" sqref="J270:M270" xr:uid="{1987AB35-A4BE-40F6-B25A-9B6F3C22313D}">
      <formula1>0</formula1>
      <formula2>9</formula2>
    </dataValidation>
    <dataValidation type="whole" allowBlank="1" showInputMessage="1" showErrorMessage="1" error="De waarde die u ingeeft moet tussen 0000 en 9999 liggen." sqref="P421:S421 P419:S419 S410:V410 S408:V408 S406:V406 S404:V404 S402:V402" xr:uid="{011EDE39-5D1E-4F14-8F67-AF97B6E04FEE}">
      <formula1>0</formula1>
      <formula2>9999</formula2>
    </dataValidation>
    <dataValidation type="whole" allowBlank="1" showInputMessage="1" showErrorMessage="1" error="De waarde die u ingeeft, moet tussen 0000 en 9999 liggen." sqref="AB591:AE591" xr:uid="{D8CBF4D3-4E04-48E8-88DE-4019406983CE}">
      <formula1>0</formula1>
      <formula2>9</formula2>
    </dataValidation>
    <dataValidation type="whole" allowBlank="1" showInputMessage="1" showErrorMessage="1" error="De waarde die u ingeeft, moet tussen 0 en 3 liggen." sqref="S119 Q591" xr:uid="{27AE0446-AB9C-4955-9589-0192BCF23FF4}">
      <formula1>0</formula1>
      <formula2>3</formula2>
    </dataValidation>
    <dataValidation type="whole" allowBlank="1" showInputMessage="1" showErrorMessage="1" error="De waarde die u ingeeft, moet tussen 0 en 1 liggen." sqref="Y119 W591 E270" xr:uid="{DC8EFFCF-9504-4C3B-86EC-E8ABE09C3A67}">
      <formula1>0</formula1>
      <formula2>1</formula2>
    </dataValidation>
    <dataValidation type="whole" allowBlank="1" showInputMessage="1" showErrorMessage="1" error="De waarde die u ingeeft, moet tussen 0 en 9 liggen." sqref="Z119 T119 X591 R591 F270 B160:E160 G160:I160 K160:M160 K154:X154" xr:uid="{73B424A0-CD59-4474-B900-B4EED8210715}">
      <formula1>0</formula1>
      <formula2>9</formula2>
    </dataValidation>
    <dataValidation type="whole" operator="greaterThanOrEqual" allowBlank="1" showInputMessage="1" showErrorMessage="1" error="De waarde die u ingeeft, moet groter of gelijk aan nul zijn." sqref="B276:C276" xr:uid="{856FFC9D-439A-45D3-9258-7565B8479DBD}">
      <formula1>0</formula1>
    </dataValidation>
    <dataValidation type="whole" operator="greaterThanOrEqual" allowBlank="1" showInputMessage="1" showErrorMessage="1" error="De waarde moet steeds groter of gelijk zijn aan nul" sqref="M411 Q436:V436" xr:uid="{97FC3870-0AA7-49B1-95FD-130E322EBC4F}">
      <formula1>0</formula1>
    </dataValidation>
    <dataValidation type="decimal" operator="greaterThanOrEqual" allowBlank="1" showInputMessage="1" showErrorMessage="1" error="De waarde die u ingeeft, moet groter of gelijk aan nul zijn." sqref="W281:AE281 B477:I477 Z466:AG466 Z468:AG468 Z488:AG488 Z496:AG496 Z498:AG498 R508:Y508 R529:Y529 X532 R531:Y531 R533:Y533 R535:Y535 Z458:AE458" xr:uid="{06AC906F-6717-4ECF-BCEB-5011A938CA76}">
      <formula1>0</formula1>
    </dataValidation>
    <dataValidation type="whole" allowBlank="1" showInputMessage="1" showErrorMessage="1" error="De waarde die u invult, moet tussen 1000 en 9999 liggen." sqref="Q191:T191 Q193:T198 Q200:T202" xr:uid="{D7E35E71-3770-4FC5-AA21-59A28CBCA9F4}">
      <formula1>1000</formula1>
      <formula2>9999</formula2>
    </dataValidation>
  </dataValidations>
  <hyperlinks>
    <hyperlink ref="B11" r:id="rId1" xr:uid="{1DA899FC-8B9A-4D4D-BCEA-E87236C815EE}"/>
    <hyperlink ref="J11" r:id="rId2" xr:uid="{78F3F787-FE32-4787-9A9C-5ED10D4AB810}"/>
    <hyperlink ref="D25" r:id="rId3" xr:uid="{0C254842-D797-46A6-9ADD-AB0E56575E9F}"/>
    <hyperlink ref="V454" r:id="rId4" xr:uid="{0EE451C8-0704-486A-A9B3-F80A2535C315}"/>
    <hyperlink ref="B605" r:id="rId5" xr:uid="{D5E0585A-CC08-4AF8-A9F7-67431E9A6054}"/>
    <hyperlink ref="V484" r:id="rId6" xr:uid="{BC7DD2B9-DA50-4BFA-AF90-5F32458A6850}"/>
    <hyperlink ref="D188" r:id="rId7" xr:uid="{2A9F3B62-75A1-48D1-AF18-D701AD0D259A}"/>
  </hyperlinks>
  <pageMargins left="0.23622047244094491" right="0.23622047244094491" top="0.74803149606299213" bottom="0.74803149606299213" header="0.31496062992125984" footer="0.31496062992125984"/>
  <pageSetup paperSize="9" orientation="portrait" r:id="rId8"/>
  <headerFooter>
    <oddFooter xml:space="preserve">&amp;LSubsidieaanvraag voor een infrastructuurproject in het deeltijds kunstonderwijs&amp;Rpagina &amp;P van &amp;N </oddFooter>
  </headerFooter>
  <rowBreaks count="13" manualBreakCount="13">
    <brk id="126" max="16383" man="1"/>
    <brk id="205" max="16383" man="1"/>
    <brk id="248" max="16383" man="1"/>
    <brk id="311" max="16383" man="1"/>
    <brk id="342" max="16383" man="1"/>
    <brk id="387" max="16383" man="1"/>
    <brk id="448" max="16383" man="1"/>
    <brk id="499" max="16383" man="1"/>
    <brk id="558" max="16383" man="1"/>
    <brk id="575" man="1"/>
    <brk id="167" man="1"/>
    <brk id="259" man="1"/>
    <brk id="78"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160020</xdr:colOff>
                    <xdr:row>29</xdr:row>
                    <xdr:rowOff>182880</xdr:rowOff>
                  </from>
                  <to>
                    <xdr:col>2</xdr:col>
                    <xdr:colOff>121920</xdr:colOff>
                    <xdr:row>32</xdr:row>
                    <xdr:rowOff>0</xdr:rowOff>
                  </to>
                </anchor>
              </controlPr>
            </control>
          </mc:Choice>
        </mc:AlternateContent>
        <mc:AlternateContent xmlns:mc="http://schemas.openxmlformats.org/markup-compatibility/2006">
          <mc:Choice Requires="x14">
            <control shapeId="1027" r:id="rId12" name="RB_Op_Wachtlijst_True">
              <controlPr defaultSize="0" autoFill="0" autoLine="0" autoPict="0">
                <anchor moveWithCells="1">
                  <from>
                    <xdr:col>0</xdr:col>
                    <xdr:colOff>160020</xdr:colOff>
                    <xdr:row>64</xdr:row>
                    <xdr:rowOff>0</xdr:rowOff>
                  </from>
                  <to>
                    <xdr:col>2</xdr:col>
                    <xdr:colOff>121920</xdr:colOff>
                    <xdr:row>66</xdr:row>
                    <xdr:rowOff>22860</xdr:rowOff>
                  </to>
                </anchor>
              </controlPr>
            </control>
          </mc:Choice>
        </mc:AlternateContent>
        <mc:AlternateContent xmlns:mc="http://schemas.openxmlformats.org/markup-compatibility/2006">
          <mc:Choice Requires="x14">
            <control shapeId="1028" r:id="rId13" name="RB_Op_Wachtlijst_False">
              <controlPr defaultSize="0" autoFill="0" autoLine="0" autoPict="0">
                <anchor moveWithCells="1">
                  <from>
                    <xdr:col>0</xdr:col>
                    <xdr:colOff>160020</xdr:colOff>
                    <xdr:row>66</xdr:row>
                    <xdr:rowOff>0</xdr:rowOff>
                  </from>
                  <to>
                    <xdr:col>2</xdr:col>
                    <xdr:colOff>121920</xdr:colOff>
                    <xdr:row>68</xdr:row>
                    <xdr:rowOff>7620</xdr:rowOff>
                  </to>
                </anchor>
              </controlPr>
            </control>
          </mc:Choice>
        </mc:AlternateContent>
        <mc:AlternateContent xmlns:mc="http://schemas.openxmlformats.org/markup-compatibility/2006">
          <mc:Choice Requires="x14">
            <control shapeId="1029" r:id="rId14" name="RB_CritRationalisatieProgr_True">
              <controlPr defaultSize="0" autoFill="0" autoLine="0" autoPict="0">
                <anchor moveWithCells="1">
                  <from>
                    <xdr:col>0</xdr:col>
                    <xdr:colOff>160020</xdr:colOff>
                    <xdr:row>170</xdr:row>
                    <xdr:rowOff>0</xdr:rowOff>
                  </from>
                  <to>
                    <xdr:col>2</xdr:col>
                    <xdr:colOff>121920</xdr:colOff>
                    <xdr:row>172</xdr:row>
                    <xdr:rowOff>7620</xdr:rowOff>
                  </to>
                </anchor>
              </controlPr>
            </control>
          </mc:Choice>
        </mc:AlternateContent>
        <mc:AlternateContent xmlns:mc="http://schemas.openxmlformats.org/markup-compatibility/2006">
          <mc:Choice Requires="x14">
            <control shapeId="1030" r:id="rId15" name="RB_CritRationalisatieProgr_F">
              <controlPr defaultSize="0" autoFill="0" autoLine="0" autoPict="0">
                <anchor moveWithCells="1">
                  <from>
                    <xdr:col>0</xdr:col>
                    <xdr:colOff>160020</xdr:colOff>
                    <xdr:row>171</xdr:row>
                    <xdr:rowOff>152400</xdr:rowOff>
                  </from>
                  <to>
                    <xdr:col>2</xdr:col>
                    <xdr:colOff>121920</xdr:colOff>
                    <xdr:row>173</xdr:row>
                    <xdr:rowOff>160020</xdr:rowOff>
                  </to>
                </anchor>
              </controlPr>
            </control>
          </mc:Choice>
        </mc:AlternateContent>
        <mc:AlternateContent xmlns:mc="http://schemas.openxmlformats.org/markup-compatibility/2006">
          <mc:Choice Requires="x14">
            <control shapeId="1031" r:id="rId16" name="CB_Eigenaar">
              <controlPr defaultSize="0" autoFill="0" autoLine="0" autoPict="0">
                <anchor moveWithCells="1">
                  <from>
                    <xdr:col>0</xdr:col>
                    <xdr:colOff>160020</xdr:colOff>
                    <xdr:row>178</xdr:row>
                    <xdr:rowOff>0</xdr:rowOff>
                  </from>
                  <to>
                    <xdr:col>2</xdr:col>
                    <xdr:colOff>121920</xdr:colOff>
                    <xdr:row>180</xdr:row>
                    <xdr:rowOff>7620</xdr:rowOff>
                  </to>
                </anchor>
              </controlPr>
            </control>
          </mc:Choice>
        </mc:AlternateContent>
        <mc:AlternateContent xmlns:mc="http://schemas.openxmlformats.org/markup-compatibility/2006">
          <mc:Choice Requires="x14">
            <control shapeId="1032" r:id="rId17" name="CB_HouderZakelijkRecht">
              <controlPr defaultSize="0" autoFill="0" autoLine="0" autoPict="0">
                <anchor moveWithCells="1">
                  <from>
                    <xdr:col>0</xdr:col>
                    <xdr:colOff>160020</xdr:colOff>
                    <xdr:row>179</xdr:row>
                    <xdr:rowOff>152400</xdr:rowOff>
                  </from>
                  <to>
                    <xdr:col>2</xdr:col>
                    <xdr:colOff>121920</xdr:colOff>
                    <xdr:row>181</xdr:row>
                    <xdr:rowOff>160020</xdr:rowOff>
                  </to>
                </anchor>
              </controlPr>
            </control>
          </mc:Choice>
        </mc:AlternateContent>
        <mc:AlternateContent xmlns:mc="http://schemas.openxmlformats.org/markup-compatibility/2006">
          <mc:Choice Requires="x14">
            <control shapeId="1033" r:id="rId18" name="CB_HouderOptieZakelijkRecht">
              <controlPr defaultSize="0" autoFill="0" autoLine="0" autoPict="0">
                <anchor moveWithCells="1">
                  <from>
                    <xdr:col>0</xdr:col>
                    <xdr:colOff>160020</xdr:colOff>
                    <xdr:row>181</xdr:row>
                    <xdr:rowOff>152400</xdr:rowOff>
                  </from>
                  <to>
                    <xdr:col>2</xdr:col>
                    <xdr:colOff>121920</xdr:colOff>
                    <xdr:row>183</xdr:row>
                    <xdr:rowOff>160020</xdr:rowOff>
                  </to>
                </anchor>
              </controlPr>
            </control>
          </mc:Choice>
        </mc:AlternateContent>
        <mc:AlternateContent xmlns:mc="http://schemas.openxmlformats.org/markup-compatibility/2006">
          <mc:Choice Requires="x14">
            <control shapeId="1034" r:id="rId19" name="CB_Nieuwbouw">
              <controlPr defaultSize="0" autoFill="0" autoLine="0" autoPict="0">
                <anchor moveWithCells="1">
                  <from>
                    <xdr:col>0</xdr:col>
                    <xdr:colOff>160020</xdr:colOff>
                    <xdr:row>209</xdr:row>
                    <xdr:rowOff>182880</xdr:rowOff>
                  </from>
                  <to>
                    <xdr:col>2</xdr:col>
                    <xdr:colOff>121920</xdr:colOff>
                    <xdr:row>212</xdr:row>
                    <xdr:rowOff>0</xdr:rowOff>
                  </to>
                </anchor>
              </controlPr>
            </control>
          </mc:Choice>
        </mc:AlternateContent>
        <mc:AlternateContent xmlns:mc="http://schemas.openxmlformats.org/markup-compatibility/2006">
          <mc:Choice Requires="x14">
            <control shapeId="1035" r:id="rId20" name="CB_Verbouwingswerken">
              <controlPr defaultSize="0" autoFill="0" autoLine="0" autoPict="0">
                <anchor moveWithCells="1">
                  <from>
                    <xdr:col>0</xdr:col>
                    <xdr:colOff>160020</xdr:colOff>
                    <xdr:row>212</xdr:row>
                    <xdr:rowOff>7620</xdr:rowOff>
                  </from>
                  <to>
                    <xdr:col>2</xdr:col>
                    <xdr:colOff>121920</xdr:colOff>
                    <xdr:row>214</xdr:row>
                    <xdr:rowOff>22860</xdr:rowOff>
                  </to>
                </anchor>
              </controlPr>
            </control>
          </mc:Choice>
        </mc:AlternateContent>
        <mc:AlternateContent xmlns:mc="http://schemas.openxmlformats.org/markup-compatibility/2006">
          <mc:Choice Requires="x14">
            <control shapeId="1036" r:id="rId21" name="RB_Prov_Ant">
              <controlPr defaultSize="0" autoFill="0" autoLine="0" autoPict="0">
                <anchor moveWithCells="1">
                  <from>
                    <xdr:col>0</xdr:col>
                    <xdr:colOff>160020</xdr:colOff>
                    <xdr:row>33</xdr:row>
                    <xdr:rowOff>182880</xdr:rowOff>
                  </from>
                  <to>
                    <xdr:col>2</xdr:col>
                    <xdr:colOff>121920</xdr:colOff>
                    <xdr:row>36</xdr:row>
                    <xdr:rowOff>0</xdr:rowOff>
                  </to>
                </anchor>
              </controlPr>
            </control>
          </mc:Choice>
        </mc:AlternateContent>
        <mc:AlternateContent xmlns:mc="http://schemas.openxmlformats.org/markup-compatibility/2006">
          <mc:Choice Requires="x14">
            <control shapeId="1037" r:id="rId22" name="RB_Prov_BHG">
              <controlPr defaultSize="0" autoFill="0" autoLine="0" autoPict="0">
                <anchor moveWithCells="1">
                  <from>
                    <xdr:col>0</xdr:col>
                    <xdr:colOff>160020</xdr:colOff>
                    <xdr:row>35</xdr:row>
                    <xdr:rowOff>152400</xdr:rowOff>
                  </from>
                  <to>
                    <xdr:col>2</xdr:col>
                    <xdr:colOff>121920</xdr:colOff>
                    <xdr:row>37</xdr:row>
                    <xdr:rowOff>160020</xdr:rowOff>
                  </to>
                </anchor>
              </controlPr>
            </control>
          </mc:Choice>
        </mc:AlternateContent>
        <mc:AlternateContent xmlns:mc="http://schemas.openxmlformats.org/markup-compatibility/2006">
          <mc:Choice Requires="x14">
            <control shapeId="1038" r:id="rId23" name="RB_Prov_Lim">
              <controlPr defaultSize="0" autoFill="0" autoLine="0" autoPict="0">
                <anchor moveWithCells="1">
                  <from>
                    <xdr:col>14</xdr:col>
                    <xdr:colOff>106680</xdr:colOff>
                    <xdr:row>33</xdr:row>
                    <xdr:rowOff>182880</xdr:rowOff>
                  </from>
                  <to>
                    <xdr:col>16</xdr:col>
                    <xdr:colOff>121920</xdr:colOff>
                    <xdr:row>36</xdr:row>
                    <xdr:rowOff>0</xdr:rowOff>
                  </to>
                </anchor>
              </controlPr>
            </control>
          </mc:Choice>
        </mc:AlternateContent>
        <mc:AlternateContent xmlns:mc="http://schemas.openxmlformats.org/markup-compatibility/2006">
          <mc:Choice Requires="x14">
            <control shapeId="1039" r:id="rId24" name="RB_Prov_OV">
              <controlPr defaultSize="0" autoFill="0" autoLine="0" autoPict="0">
                <anchor moveWithCells="1">
                  <from>
                    <xdr:col>14</xdr:col>
                    <xdr:colOff>106680</xdr:colOff>
                    <xdr:row>35</xdr:row>
                    <xdr:rowOff>152400</xdr:rowOff>
                  </from>
                  <to>
                    <xdr:col>16</xdr:col>
                    <xdr:colOff>121920</xdr:colOff>
                    <xdr:row>37</xdr:row>
                    <xdr:rowOff>160020</xdr:rowOff>
                  </to>
                </anchor>
              </controlPr>
            </control>
          </mc:Choice>
        </mc:AlternateContent>
        <mc:AlternateContent xmlns:mc="http://schemas.openxmlformats.org/markup-compatibility/2006">
          <mc:Choice Requires="x14">
            <control shapeId="1040" r:id="rId25" name="RB_Prov_VB">
              <controlPr defaultSize="0" autoFill="0" autoLine="0" autoPict="0">
                <anchor moveWithCells="1">
                  <from>
                    <xdr:col>28</xdr:col>
                    <xdr:colOff>106680</xdr:colOff>
                    <xdr:row>33</xdr:row>
                    <xdr:rowOff>182880</xdr:rowOff>
                  </from>
                  <to>
                    <xdr:col>30</xdr:col>
                    <xdr:colOff>121920</xdr:colOff>
                    <xdr:row>36</xdr:row>
                    <xdr:rowOff>0</xdr:rowOff>
                  </to>
                </anchor>
              </controlPr>
            </control>
          </mc:Choice>
        </mc:AlternateContent>
        <mc:AlternateContent xmlns:mc="http://schemas.openxmlformats.org/markup-compatibility/2006">
          <mc:Choice Requires="x14">
            <control shapeId="1041" r:id="rId26" name="RB_Prov_WV">
              <controlPr defaultSize="0" autoFill="0" autoLine="0" autoPict="0">
                <anchor moveWithCells="1">
                  <from>
                    <xdr:col>28</xdr:col>
                    <xdr:colOff>106680</xdr:colOff>
                    <xdr:row>35</xdr:row>
                    <xdr:rowOff>152400</xdr:rowOff>
                  </from>
                  <to>
                    <xdr:col>30</xdr:col>
                    <xdr:colOff>121920</xdr:colOff>
                    <xdr:row>37</xdr:row>
                    <xdr:rowOff>160020</xdr:rowOff>
                  </to>
                </anchor>
              </controlPr>
            </control>
          </mc:Choice>
        </mc:AlternateContent>
        <mc:AlternateContent xmlns:mc="http://schemas.openxmlformats.org/markup-compatibility/2006">
          <mc:Choice Requires="x14">
            <control shapeId="1042" r:id="rId27" name="RB_OnderwijsNet_Prov">
              <controlPr defaultSize="0" autoFill="0" autoLine="0" autoPict="0">
                <anchor moveWithCells="1">
                  <from>
                    <xdr:col>28</xdr:col>
                    <xdr:colOff>106680</xdr:colOff>
                    <xdr:row>29</xdr:row>
                    <xdr:rowOff>182880</xdr:rowOff>
                  </from>
                  <to>
                    <xdr:col>30</xdr:col>
                    <xdr:colOff>121920</xdr:colOff>
                    <xdr:row>32</xdr:row>
                    <xdr:rowOff>0</xdr:rowOff>
                  </to>
                </anchor>
              </controlPr>
            </control>
          </mc:Choice>
        </mc:AlternateContent>
        <mc:AlternateContent xmlns:mc="http://schemas.openxmlformats.org/markup-compatibility/2006">
          <mc:Choice Requires="x14">
            <control shapeId="1043" r:id="rId28" name="RB_OnderwijsNet_Gem">
              <controlPr defaultSize="0" autoFill="0" autoLine="0" autoPict="0">
                <anchor moveWithCells="1">
                  <from>
                    <xdr:col>14</xdr:col>
                    <xdr:colOff>106680</xdr:colOff>
                    <xdr:row>29</xdr:row>
                    <xdr:rowOff>182880</xdr:rowOff>
                  </from>
                  <to>
                    <xdr:col>16</xdr:col>
                    <xdr:colOff>121920</xdr:colOff>
                    <xdr:row>32</xdr:row>
                    <xdr:rowOff>0</xdr:rowOff>
                  </to>
                </anchor>
              </controlPr>
            </control>
          </mc:Choice>
        </mc:AlternateContent>
        <mc:AlternateContent xmlns:mc="http://schemas.openxmlformats.org/markup-compatibility/2006">
          <mc:Choice Requires="x14">
            <control shapeId="1044" r:id="rId29" name="RB_Diko_True">
              <controlPr defaultSize="0" autoFill="0" autoLine="0" autoPict="0">
                <anchor moveWithCells="1">
                  <from>
                    <xdr:col>0</xdr:col>
                    <xdr:colOff>160020</xdr:colOff>
                    <xdr:row>58</xdr:row>
                    <xdr:rowOff>160020</xdr:rowOff>
                  </from>
                  <to>
                    <xdr:col>2</xdr:col>
                    <xdr:colOff>121920</xdr:colOff>
                    <xdr:row>60</xdr:row>
                    <xdr:rowOff>7620</xdr:rowOff>
                  </to>
                </anchor>
              </controlPr>
            </control>
          </mc:Choice>
        </mc:AlternateContent>
        <mc:AlternateContent xmlns:mc="http://schemas.openxmlformats.org/markup-compatibility/2006">
          <mc:Choice Requires="x14">
            <control shapeId="1045" r:id="rId30" name="RB_Diko_False">
              <controlPr defaultSize="0" autoFill="0" autoLine="0" autoPict="0">
                <anchor moveWithCells="1">
                  <from>
                    <xdr:col>0</xdr:col>
                    <xdr:colOff>160020</xdr:colOff>
                    <xdr:row>60</xdr:row>
                    <xdr:rowOff>0</xdr:rowOff>
                  </from>
                  <to>
                    <xdr:col>2</xdr:col>
                    <xdr:colOff>121920</xdr:colOff>
                    <xdr:row>62</xdr:row>
                    <xdr:rowOff>7620</xdr:rowOff>
                  </to>
                </anchor>
              </controlPr>
            </control>
          </mc:Choice>
        </mc:AlternateContent>
        <mc:AlternateContent xmlns:mc="http://schemas.openxmlformats.org/markup-compatibility/2006">
          <mc:Choice Requires="x14">
            <control shapeId="1048" r:id="rId31" name="RB_CoordinerendeMacht_True">
              <controlPr defaultSize="0" autoFill="0" autoLine="0" autoPict="0">
                <anchor moveWithCells="1">
                  <from>
                    <xdr:col>0</xdr:col>
                    <xdr:colOff>160020</xdr:colOff>
                    <xdr:row>129</xdr:row>
                    <xdr:rowOff>0</xdr:rowOff>
                  </from>
                  <to>
                    <xdr:col>2</xdr:col>
                    <xdr:colOff>121920</xdr:colOff>
                    <xdr:row>131</xdr:row>
                    <xdr:rowOff>7620</xdr:rowOff>
                  </to>
                </anchor>
              </controlPr>
            </control>
          </mc:Choice>
        </mc:AlternateContent>
        <mc:AlternateContent xmlns:mc="http://schemas.openxmlformats.org/markup-compatibility/2006">
          <mc:Choice Requires="x14">
            <control shapeId="1049" r:id="rId32" name="RB_CoordinerendeMacht_False">
              <controlPr defaultSize="0" autoFill="0" autoLine="0" autoPict="0">
                <anchor moveWithCells="1">
                  <from>
                    <xdr:col>0</xdr:col>
                    <xdr:colOff>160020</xdr:colOff>
                    <xdr:row>130</xdr:row>
                    <xdr:rowOff>160020</xdr:rowOff>
                  </from>
                  <to>
                    <xdr:col>2</xdr:col>
                    <xdr:colOff>121920</xdr:colOff>
                    <xdr:row>132</xdr:row>
                    <xdr:rowOff>175260</xdr:rowOff>
                  </to>
                </anchor>
              </controlPr>
            </control>
          </mc:Choice>
        </mc:AlternateContent>
        <mc:AlternateContent xmlns:mc="http://schemas.openxmlformats.org/markup-compatibility/2006">
          <mc:Choice Requires="x14">
            <control shapeId="1050" r:id="rId33" name="RB_Samen_Met_Andere_IM_True">
              <controlPr defaultSize="0" autoFill="0" autoLine="0" autoPict="0">
                <anchor moveWithCells="1">
                  <from>
                    <xdr:col>0</xdr:col>
                    <xdr:colOff>160020</xdr:colOff>
                    <xdr:row>121</xdr:row>
                    <xdr:rowOff>0</xdr:rowOff>
                  </from>
                  <to>
                    <xdr:col>2</xdr:col>
                    <xdr:colOff>137160</xdr:colOff>
                    <xdr:row>124</xdr:row>
                    <xdr:rowOff>0</xdr:rowOff>
                  </to>
                </anchor>
              </controlPr>
            </control>
          </mc:Choice>
        </mc:AlternateContent>
        <mc:AlternateContent xmlns:mc="http://schemas.openxmlformats.org/markup-compatibility/2006">
          <mc:Choice Requires="x14">
            <control shapeId="1051" r:id="rId34" name="RB_Samen_Met_Andere_IM_False">
              <controlPr defaultSize="0" autoFill="0" autoLine="0" autoPict="0">
                <anchor moveWithCells="1">
                  <from>
                    <xdr:col>0</xdr:col>
                    <xdr:colOff>160020</xdr:colOff>
                    <xdr:row>122</xdr:row>
                    <xdr:rowOff>175260</xdr:rowOff>
                  </from>
                  <to>
                    <xdr:col>2</xdr:col>
                    <xdr:colOff>121920</xdr:colOff>
                    <xdr:row>124</xdr:row>
                    <xdr:rowOff>175260</xdr:rowOff>
                  </to>
                </anchor>
              </controlPr>
            </control>
          </mc:Choice>
        </mc:AlternateContent>
        <mc:AlternateContent xmlns:mc="http://schemas.openxmlformats.org/markup-compatibility/2006">
          <mc:Choice Requires="x14">
            <control shapeId="1052" r:id="rId35" name="CB_Samen_Met_Andere_OI_True">
              <controlPr defaultSize="0" autoFill="0" autoLine="0" autoPict="0">
                <anchor moveWithCells="1">
                  <from>
                    <xdr:col>0</xdr:col>
                    <xdr:colOff>160020</xdr:colOff>
                    <xdr:row>163</xdr:row>
                    <xdr:rowOff>0</xdr:rowOff>
                  </from>
                  <to>
                    <xdr:col>2</xdr:col>
                    <xdr:colOff>121920</xdr:colOff>
                    <xdr:row>165</xdr:row>
                    <xdr:rowOff>7620</xdr:rowOff>
                  </to>
                </anchor>
              </controlPr>
            </control>
          </mc:Choice>
        </mc:AlternateContent>
        <mc:AlternateContent xmlns:mc="http://schemas.openxmlformats.org/markup-compatibility/2006">
          <mc:Choice Requires="x14">
            <control shapeId="1053" r:id="rId36" name="CB_Samen_Met_Andere_OI_False">
              <controlPr defaultSize="0" autoFill="0" autoLine="0" autoPict="0">
                <anchor moveWithCells="1">
                  <from>
                    <xdr:col>0</xdr:col>
                    <xdr:colOff>160020</xdr:colOff>
                    <xdr:row>165</xdr:row>
                    <xdr:rowOff>0</xdr:rowOff>
                  </from>
                  <to>
                    <xdr:col>2</xdr:col>
                    <xdr:colOff>121920</xdr:colOff>
                    <xdr:row>166</xdr:row>
                    <xdr:rowOff>38100</xdr:rowOff>
                  </to>
                </anchor>
              </controlPr>
            </control>
          </mc:Choice>
        </mc:AlternateContent>
        <mc:AlternateContent xmlns:mc="http://schemas.openxmlformats.org/markup-compatibility/2006">
          <mc:Choice Requires="x14">
            <control shapeId="1054" r:id="rId37" name="RB_SamenWerking_OV_PS_True">
              <controlPr defaultSize="0" autoFill="0" autoLine="0" autoPict="0">
                <anchor moveWithCells="1">
                  <from>
                    <xdr:col>0</xdr:col>
                    <xdr:colOff>152400</xdr:colOff>
                    <xdr:row>286</xdr:row>
                    <xdr:rowOff>160020</xdr:rowOff>
                  </from>
                  <to>
                    <xdr:col>2</xdr:col>
                    <xdr:colOff>114300</xdr:colOff>
                    <xdr:row>290</xdr:row>
                    <xdr:rowOff>22860</xdr:rowOff>
                  </to>
                </anchor>
              </controlPr>
            </control>
          </mc:Choice>
        </mc:AlternateContent>
        <mc:AlternateContent xmlns:mc="http://schemas.openxmlformats.org/markup-compatibility/2006">
          <mc:Choice Requires="x14">
            <control shapeId="1055" r:id="rId38" name="RB_SamenWerking_OV_PS_False">
              <controlPr defaultSize="0" autoFill="0" autoLine="0" autoPict="0">
                <anchor moveWithCells="1">
                  <from>
                    <xdr:col>0</xdr:col>
                    <xdr:colOff>160020</xdr:colOff>
                    <xdr:row>289</xdr:row>
                    <xdr:rowOff>22860</xdr:rowOff>
                  </from>
                  <to>
                    <xdr:col>2</xdr:col>
                    <xdr:colOff>121920</xdr:colOff>
                    <xdr:row>291</xdr:row>
                    <xdr:rowOff>30480</xdr:rowOff>
                  </to>
                </anchor>
              </controlPr>
            </control>
          </mc:Choice>
        </mc:AlternateContent>
        <mc:AlternateContent xmlns:mc="http://schemas.openxmlformats.org/markup-compatibility/2006">
          <mc:Choice Requires="x14">
            <control shapeId="1056" r:id="rId39" name="CB_Dienst_Onr_Erfgoed">
              <controlPr defaultSize="0" autoFill="0" autoLine="0" autoPict="0">
                <anchor moveWithCells="1">
                  <from>
                    <xdr:col>0</xdr:col>
                    <xdr:colOff>160020</xdr:colOff>
                    <xdr:row>293</xdr:row>
                    <xdr:rowOff>0</xdr:rowOff>
                  </from>
                  <to>
                    <xdr:col>2</xdr:col>
                    <xdr:colOff>121920</xdr:colOff>
                    <xdr:row>295</xdr:row>
                    <xdr:rowOff>7620</xdr:rowOff>
                  </to>
                </anchor>
              </controlPr>
            </control>
          </mc:Choice>
        </mc:AlternateContent>
        <mc:AlternateContent xmlns:mc="http://schemas.openxmlformats.org/markup-compatibility/2006">
          <mc:Choice Requires="x14">
            <control shapeId="1057" r:id="rId40" name="CB_VIPA">
              <controlPr defaultSize="0" autoFill="0" autoLine="0" autoPict="0">
                <anchor moveWithCells="1">
                  <from>
                    <xdr:col>0</xdr:col>
                    <xdr:colOff>160020</xdr:colOff>
                    <xdr:row>295</xdr:row>
                    <xdr:rowOff>0</xdr:rowOff>
                  </from>
                  <to>
                    <xdr:col>2</xdr:col>
                    <xdr:colOff>121920</xdr:colOff>
                    <xdr:row>297</xdr:row>
                    <xdr:rowOff>7620</xdr:rowOff>
                  </to>
                </anchor>
              </controlPr>
            </control>
          </mc:Choice>
        </mc:AlternateContent>
        <mc:AlternateContent xmlns:mc="http://schemas.openxmlformats.org/markup-compatibility/2006">
          <mc:Choice Requires="x14">
            <control shapeId="1058" r:id="rId41" name="CB_VGC">
              <controlPr defaultSize="0" autoFill="0" autoLine="0" autoPict="0">
                <anchor moveWithCells="1">
                  <from>
                    <xdr:col>0</xdr:col>
                    <xdr:colOff>160020</xdr:colOff>
                    <xdr:row>297</xdr:row>
                    <xdr:rowOff>0</xdr:rowOff>
                  </from>
                  <to>
                    <xdr:col>2</xdr:col>
                    <xdr:colOff>121920</xdr:colOff>
                    <xdr:row>299</xdr:row>
                    <xdr:rowOff>7620</xdr:rowOff>
                  </to>
                </anchor>
              </controlPr>
            </control>
          </mc:Choice>
        </mc:AlternateContent>
        <mc:AlternateContent xmlns:mc="http://schemas.openxmlformats.org/markup-compatibility/2006">
          <mc:Choice Requires="x14">
            <control shapeId="1059" r:id="rId42" name="CB_Andere_Overheden">
              <controlPr defaultSize="0" autoFill="0" autoLine="0" autoPict="0">
                <anchor moveWithCells="1">
                  <from>
                    <xdr:col>0</xdr:col>
                    <xdr:colOff>175260</xdr:colOff>
                    <xdr:row>301</xdr:row>
                    <xdr:rowOff>7620</xdr:rowOff>
                  </from>
                  <to>
                    <xdr:col>2</xdr:col>
                    <xdr:colOff>137160</xdr:colOff>
                    <xdr:row>303</xdr:row>
                    <xdr:rowOff>22860</xdr:rowOff>
                  </to>
                </anchor>
              </controlPr>
            </control>
          </mc:Choice>
        </mc:AlternateContent>
        <mc:AlternateContent xmlns:mc="http://schemas.openxmlformats.org/markup-compatibility/2006">
          <mc:Choice Requires="x14">
            <control shapeId="1060" r:id="rId43" name="RB_Schadeloosstelling_True">
              <controlPr defaultSize="0" autoFill="0" autoLine="0" autoPict="0">
                <anchor moveWithCells="1">
                  <from>
                    <xdr:col>0</xdr:col>
                    <xdr:colOff>160020</xdr:colOff>
                    <xdr:row>279</xdr:row>
                    <xdr:rowOff>0</xdr:rowOff>
                  </from>
                  <to>
                    <xdr:col>2</xdr:col>
                    <xdr:colOff>121920</xdr:colOff>
                    <xdr:row>281</xdr:row>
                    <xdr:rowOff>7620</xdr:rowOff>
                  </to>
                </anchor>
              </controlPr>
            </control>
          </mc:Choice>
        </mc:AlternateContent>
        <mc:AlternateContent xmlns:mc="http://schemas.openxmlformats.org/markup-compatibility/2006">
          <mc:Choice Requires="x14">
            <control shapeId="1061" r:id="rId44" name="RB_Schadeloosstelling_False">
              <controlPr defaultSize="0" autoFill="0" autoLine="0" autoPict="0">
                <anchor moveWithCells="1">
                  <from>
                    <xdr:col>0</xdr:col>
                    <xdr:colOff>160020</xdr:colOff>
                    <xdr:row>283</xdr:row>
                    <xdr:rowOff>0</xdr:rowOff>
                  </from>
                  <to>
                    <xdr:col>2</xdr:col>
                    <xdr:colOff>121920</xdr:colOff>
                    <xdr:row>285</xdr:row>
                    <xdr:rowOff>7620</xdr:rowOff>
                  </to>
                </anchor>
              </controlPr>
            </control>
          </mc:Choice>
        </mc:AlternateContent>
        <mc:AlternateContent xmlns:mc="http://schemas.openxmlformats.org/markup-compatibility/2006">
          <mc:Choice Requires="x14">
            <control shapeId="1062" r:id="rId45" name="RB_Minder_Dan_125D_True">
              <controlPr defaultSize="0" autoFill="0" autoLine="0" autoPict="0">
                <anchor moveWithCells="1">
                  <from>
                    <xdr:col>0</xdr:col>
                    <xdr:colOff>160020</xdr:colOff>
                    <xdr:row>52</xdr:row>
                    <xdr:rowOff>160020</xdr:rowOff>
                  </from>
                  <to>
                    <xdr:col>2</xdr:col>
                    <xdr:colOff>45720</xdr:colOff>
                    <xdr:row>56</xdr:row>
                    <xdr:rowOff>30480</xdr:rowOff>
                  </to>
                </anchor>
              </controlPr>
            </control>
          </mc:Choice>
        </mc:AlternateContent>
        <mc:AlternateContent xmlns:mc="http://schemas.openxmlformats.org/markup-compatibility/2006">
          <mc:Choice Requires="x14">
            <control shapeId="1063" r:id="rId46" name="RB_Minder_Dan_125D_False">
              <controlPr defaultSize="0" autoFill="0" autoLine="0" autoPict="0">
                <anchor moveWithCells="1">
                  <from>
                    <xdr:col>0</xdr:col>
                    <xdr:colOff>152400</xdr:colOff>
                    <xdr:row>54</xdr:row>
                    <xdr:rowOff>160020</xdr:rowOff>
                  </from>
                  <to>
                    <xdr:col>2</xdr:col>
                    <xdr:colOff>114300</xdr:colOff>
                    <xdr:row>56</xdr:row>
                    <xdr:rowOff>175260</xdr:rowOff>
                  </to>
                </anchor>
              </controlPr>
            </control>
          </mc:Choice>
        </mc:AlternateContent>
        <mc:AlternateContent xmlns:mc="http://schemas.openxmlformats.org/markup-compatibility/2006">
          <mc:Choice Requires="x14">
            <control shapeId="1064" r:id="rId47" name="CB_BijkomendePlaatsen_False">
              <controlPr defaultSize="0" autoFill="0" autoLine="0" autoPict="0">
                <anchor moveWithCells="1">
                  <from>
                    <xdr:col>0</xdr:col>
                    <xdr:colOff>160020</xdr:colOff>
                    <xdr:row>308</xdr:row>
                    <xdr:rowOff>0</xdr:rowOff>
                  </from>
                  <to>
                    <xdr:col>2</xdr:col>
                    <xdr:colOff>121920</xdr:colOff>
                    <xdr:row>310</xdr:row>
                    <xdr:rowOff>7620</xdr:rowOff>
                  </to>
                </anchor>
              </controlPr>
            </control>
          </mc:Choice>
        </mc:AlternateContent>
        <mc:AlternateContent xmlns:mc="http://schemas.openxmlformats.org/markup-compatibility/2006">
          <mc:Choice Requires="x14">
            <control shapeId="1066" r:id="rId48" name="CB_BijkomendePlaatsen_True">
              <controlPr defaultSize="0" autoFill="0" autoLine="0" autoPict="0">
                <anchor moveWithCells="1">
                  <from>
                    <xdr:col>0</xdr:col>
                    <xdr:colOff>160020</xdr:colOff>
                    <xdr:row>306</xdr:row>
                    <xdr:rowOff>0</xdr:rowOff>
                  </from>
                  <to>
                    <xdr:col>3</xdr:col>
                    <xdr:colOff>0</xdr:colOff>
                    <xdr:row>309</xdr:row>
                    <xdr:rowOff>0</xdr:rowOff>
                  </to>
                </anchor>
              </controlPr>
            </control>
          </mc:Choice>
        </mc:AlternateContent>
        <mc:AlternateContent xmlns:mc="http://schemas.openxmlformats.org/markup-compatibility/2006">
          <mc:Choice Requires="x14">
            <control shapeId="1067" r:id="rId49" name="RB_Standaardprocedure">
              <controlPr defaultSize="0" autoFill="0" autoLine="0" autoPict="0">
                <anchor moveWithCells="1">
                  <from>
                    <xdr:col>0</xdr:col>
                    <xdr:colOff>160020</xdr:colOff>
                    <xdr:row>42</xdr:row>
                    <xdr:rowOff>0</xdr:rowOff>
                  </from>
                  <to>
                    <xdr:col>2</xdr:col>
                    <xdr:colOff>121920</xdr:colOff>
                    <xdr:row>44</xdr:row>
                    <xdr:rowOff>22860</xdr:rowOff>
                  </to>
                </anchor>
              </controlPr>
            </control>
          </mc:Choice>
        </mc:AlternateContent>
        <mc:AlternateContent xmlns:mc="http://schemas.openxmlformats.org/markup-compatibility/2006">
          <mc:Choice Requires="x14">
            <control shapeId="1070" r:id="rId50" name="RB_Verkorteprocedure">
              <controlPr defaultSize="0" autoFill="0" autoLine="0" autoPict="0">
                <anchor moveWithCells="1">
                  <from>
                    <xdr:col>0</xdr:col>
                    <xdr:colOff>160020</xdr:colOff>
                    <xdr:row>44</xdr:row>
                    <xdr:rowOff>0</xdr:rowOff>
                  </from>
                  <to>
                    <xdr:col>3</xdr:col>
                    <xdr:colOff>0</xdr:colOff>
                    <xdr:row>47</xdr:row>
                    <xdr:rowOff>0</xdr:rowOff>
                  </to>
                </anchor>
              </controlPr>
            </control>
          </mc:Choice>
        </mc:AlternateContent>
        <mc:AlternateContent xmlns:mc="http://schemas.openxmlformats.org/markup-compatibility/2006">
          <mc:Choice Requires="x14">
            <control shapeId="1071" r:id="rId51" name="RB_VerkorteprocedureSanitair">
              <controlPr defaultSize="0" autoFill="0" autoLine="0" autoPict="0">
                <anchor moveWithCells="1">
                  <from>
                    <xdr:col>0</xdr:col>
                    <xdr:colOff>160020</xdr:colOff>
                    <xdr:row>46</xdr:row>
                    <xdr:rowOff>0</xdr:rowOff>
                  </from>
                  <to>
                    <xdr:col>2</xdr:col>
                    <xdr:colOff>137160</xdr:colOff>
                    <xdr:row>48</xdr:row>
                    <xdr:rowOff>0</xdr:rowOff>
                  </to>
                </anchor>
              </controlPr>
            </control>
          </mc:Choice>
        </mc:AlternateContent>
        <mc:AlternateContent xmlns:mc="http://schemas.openxmlformats.org/markup-compatibility/2006">
          <mc:Choice Requires="x14">
            <control shapeId="1074" r:id="rId52" name="CB_GebAfgebrOntrGesubAGIOnGeb1">
              <controlPr defaultSize="0" autoFill="0" autoLine="0" autoPict="0">
                <anchor moveWithCells="1">
                  <from>
                    <xdr:col>33</xdr:col>
                    <xdr:colOff>30480</xdr:colOff>
                    <xdr:row>418</xdr:row>
                    <xdr:rowOff>0</xdr:rowOff>
                  </from>
                  <to>
                    <xdr:col>35</xdr:col>
                    <xdr:colOff>38100</xdr:colOff>
                    <xdr:row>420</xdr:row>
                    <xdr:rowOff>7620</xdr:rowOff>
                  </to>
                </anchor>
              </controlPr>
            </control>
          </mc:Choice>
        </mc:AlternateContent>
        <mc:AlternateContent xmlns:mc="http://schemas.openxmlformats.org/markup-compatibility/2006">
          <mc:Choice Requires="x14">
            <control shapeId="1075" r:id="rId53" name="CB_BewijsstukZakelijkRechtJN">
              <controlPr defaultSize="0" autoFill="0" autoLine="0" autoPict="0">
                <anchor moveWithCells="1">
                  <from>
                    <xdr:col>0</xdr:col>
                    <xdr:colOff>160020</xdr:colOff>
                    <xdr:row>568</xdr:row>
                    <xdr:rowOff>0</xdr:rowOff>
                  </from>
                  <to>
                    <xdr:col>2</xdr:col>
                    <xdr:colOff>121920</xdr:colOff>
                    <xdr:row>570</xdr:row>
                    <xdr:rowOff>7620</xdr:rowOff>
                  </to>
                </anchor>
              </controlPr>
            </control>
          </mc:Choice>
        </mc:AlternateContent>
        <mc:AlternateContent xmlns:mc="http://schemas.openxmlformats.org/markup-compatibility/2006">
          <mc:Choice Requires="x14">
            <control shapeId="1076" r:id="rId54" name="CB_BewijsstukSamenwmod">
              <controlPr defaultSize="0" autoFill="0" autoLine="0" autoPict="0">
                <anchor moveWithCells="1">
                  <from>
                    <xdr:col>0</xdr:col>
                    <xdr:colOff>160020</xdr:colOff>
                    <xdr:row>572</xdr:row>
                    <xdr:rowOff>0</xdr:rowOff>
                  </from>
                  <to>
                    <xdr:col>2</xdr:col>
                    <xdr:colOff>121920</xdr:colOff>
                    <xdr:row>574</xdr:row>
                    <xdr:rowOff>7620</xdr:rowOff>
                  </to>
                </anchor>
              </controlPr>
            </control>
          </mc:Choice>
        </mc:AlternateContent>
        <mc:AlternateContent xmlns:mc="http://schemas.openxmlformats.org/markup-compatibility/2006">
          <mc:Choice Requires="x14">
            <control shapeId="1077" r:id="rId55" name="CB_BewijsstukBerekBrutoOpp">
              <controlPr defaultSize="0" autoFill="0" autoLine="0" autoPict="0">
                <anchor moveWithCells="1">
                  <from>
                    <xdr:col>0</xdr:col>
                    <xdr:colOff>160020</xdr:colOff>
                    <xdr:row>574</xdr:row>
                    <xdr:rowOff>0</xdr:rowOff>
                  </from>
                  <to>
                    <xdr:col>2</xdr:col>
                    <xdr:colOff>121920</xdr:colOff>
                    <xdr:row>576</xdr:row>
                    <xdr:rowOff>7620</xdr:rowOff>
                  </to>
                </anchor>
              </controlPr>
            </control>
          </mc:Choice>
        </mc:AlternateContent>
        <mc:AlternateContent xmlns:mc="http://schemas.openxmlformats.org/markup-compatibility/2006">
          <mc:Choice Requires="x14">
            <control shapeId="1078" r:id="rId56" name="CB_BewijsstukAttestVerzekering">
              <controlPr defaultSize="0" autoFill="0" autoLine="0" autoPict="0">
                <anchor moveWithCells="1">
                  <from>
                    <xdr:col>0</xdr:col>
                    <xdr:colOff>160020</xdr:colOff>
                    <xdr:row>570</xdr:row>
                    <xdr:rowOff>0</xdr:rowOff>
                  </from>
                  <to>
                    <xdr:col>2</xdr:col>
                    <xdr:colOff>121920</xdr:colOff>
                    <xdr:row>572</xdr:row>
                    <xdr:rowOff>7620</xdr:rowOff>
                  </to>
                </anchor>
              </controlPr>
            </control>
          </mc:Choice>
        </mc:AlternateContent>
        <mc:AlternateContent xmlns:mc="http://schemas.openxmlformats.org/markup-compatibility/2006">
          <mc:Choice Requires="x14">
            <control shapeId="1081" r:id="rId57" name="CB_Leslokalen">
              <controlPr defaultSize="0" autoFill="0" autoLine="0" autoPict="0">
                <anchor moveWithCells="1">
                  <from>
                    <xdr:col>0</xdr:col>
                    <xdr:colOff>160020</xdr:colOff>
                    <xdr:row>218</xdr:row>
                    <xdr:rowOff>0</xdr:rowOff>
                  </from>
                  <to>
                    <xdr:col>2</xdr:col>
                    <xdr:colOff>121920</xdr:colOff>
                    <xdr:row>220</xdr:row>
                    <xdr:rowOff>7620</xdr:rowOff>
                  </to>
                </anchor>
              </controlPr>
            </control>
          </mc:Choice>
        </mc:AlternateContent>
        <mc:AlternateContent xmlns:mc="http://schemas.openxmlformats.org/markup-compatibility/2006">
          <mc:Choice Requires="x14">
            <control shapeId="1082" r:id="rId58" name="CB_Werkplaatsen">
              <controlPr defaultSize="0" autoFill="0" autoLine="0" autoPict="0">
                <anchor moveWithCells="1">
                  <from>
                    <xdr:col>0</xdr:col>
                    <xdr:colOff>160020</xdr:colOff>
                    <xdr:row>220</xdr:row>
                    <xdr:rowOff>0</xdr:rowOff>
                  </from>
                  <to>
                    <xdr:col>2</xdr:col>
                    <xdr:colOff>121920</xdr:colOff>
                    <xdr:row>222</xdr:row>
                    <xdr:rowOff>7620</xdr:rowOff>
                  </to>
                </anchor>
              </controlPr>
            </control>
          </mc:Choice>
        </mc:AlternateContent>
        <mc:AlternateContent xmlns:mc="http://schemas.openxmlformats.org/markup-compatibility/2006">
          <mc:Choice Requires="x14">
            <control shapeId="1083" r:id="rId59" name="CB_PolyvalenteZaalEnOfRefter">
              <controlPr defaultSize="0" autoFill="0" autoLine="0" autoPict="0">
                <anchor moveWithCells="1">
                  <from>
                    <xdr:col>0</xdr:col>
                    <xdr:colOff>160020</xdr:colOff>
                    <xdr:row>222</xdr:row>
                    <xdr:rowOff>0</xdr:rowOff>
                  </from>
                  <to>
                    <xdr:col>2</xdr:col>
                    <xdr:colOff>121920</xdr:colOff>
                    <xdr:row>224</xdr:row>
                    <xdr:rowOff>7620</xdr:rowOff>
                  </to>
                </anchor>
              </controlPr>
            </control>
          </mc:Choice>
        </mc:AlternateContent>
        <mc:AlternateContent xmlns:mc="http://schemas.openxmlformats.org/markup-compatibility/2006">
          <mc:Choice Requires="x14">
            <control shapeId="1084" r:id="rId60" name="CB_AdministratieEnOfOnderst">
              <controlPr defaultSize="0" autoFill="0" autoLine="0" autoPict="0">
                <anchor moveWithCells="1">
                  <from>
                    <xdr:col>0</xdr:col>
                    <xdr:colOff>160020</xdr:colOff>
                    <xdr:row>224</xdr:row>
                    <xdr:rowOff>0</xdr:rowOff>
                  </from>
                  <to>
                    <xdr:col>2</xdr:col>
                    <xdr:colOff>121920</xdr:colOff>
                    <xdr:row>226</xdr:row>
                    <xdr:rowOff>7620</xdr:rowOff>
                  </to>
                </anchor>
              </controlPr>
            </control>
          </mc:Choice>
        </mc:AlternateContent>
        <mc:AlternateContent xmlns:mc="http://schemas.openxmlformats.org/markup-compatibility/2006">
          <mc:Choice Requires="x14">
            <control shapeId="1085" r:id="rId61" name="CB_Sanitair">
              <controlPr defaultSize="0" autoFill="0" autoLine="0" autoPict="0">
                <anchor moveWithCells="1">
                  <from>
                    <xdr:col>0</xdr:col>
                    <xdr:colOff>160020</xdr:colOff>
                    <xdr:row>226</xdr:row>
                    <xdr:rowOff>0</xdr:rowOff>
                  </from>
                  <to>
                    <xdr:col>2</xdr:col>
                    <xdr:colOff>121920</xdr:colOff>
                    <xdr:row>228</xdr:row>
                    <xdr:rowOff>7620</xdr:rowOff>
                  </to>
                </anchor>
              </controlPr>
            </control>
          </mc:Choice>
        </mc:AlternateContent>
        <mc:AlternateContent xmlns:mc="http://schemas.openxmlformats.org/markup-compatibility/2006">
          <mc:Choice Requires="x14">
            <control shapeId="1086" r:id="rId62" name="CB_AndereRuimte">
              <controlPr defaultSize="0" autoFill="0" autoLine="0" autoPict="0">
                <anchor moveWithCells="1">
                  <from>
                    <xdr:col>0</xdr:col>
                    <xdr:colOff>160020</xdr:colOff>
                    <xdr:row>227</xdr:row>
                    <xdr:rowOff>152400</xdr:rowOff>
                  </from>
                  <to>
                    <xdr:col>2</xdr:col>
                    <xdr:colOff>121920</xdr:colOff>
                    <xdr:row>229</xdr:row>
                    <xdr:rowOff>160020</xdr:rowOff>
                  </to>
                </anchor>
              </controlPr>
            </control>
          </mc:Choice>
        </mc:AlternateContent>
        <mc:AlternateContent xmlns:mc="http://schemas.openxmlformats.org/markup-compatibility/2006">
          <mc:Choice Requires="x14">
            <control shapeId="1089" r:id="rId63" name="CB_OVAM">
              <controlPr defaultSize="0" autoFill="0" autoLine="0" autoPict="0">
                <anchor moveWithCells="1">
                  <from>
                    <xdr:col>0</xdr:col>
                    <xdr:colOff>160020</xdr:colOff>
                    <xdr:row>299</xdr:row>
                    <xdr:rowOff>7620</xdr:rowOff>
                  </from>
                  <to>
                    <xdr:col>2</xdr:col>
                    <xdr:colOff>121920</xdr:colOff>
                    <xdr:row>301</xdr:row>
                    <xdr:rowOff>22860</xdr:rowOff>
                  </to>
                </anchor>
              </controlPr>
            </control>
          </mc:Choice>
        </mc:AlternateContent>
        <mc:AlternateContent xmlns:mc="http://schemas.openxmlformats.org/markup-compatibility/2006">
          <mc:Choice Requires="x14">
            <control shapeId="1090" r:id="rId64" name="CB_GebAfgebrOntrGesubAGIOnGeb2">
              <controlPr defaultSize="0" autoFill="0" autoLine="0" autoPict="0">
                <anchor moveWithCells="1">
                  <from>
                    <xdr:col>33</xdr:col>
                    <xdr:colOff>22860</xdr:colOff>
                    <xdr:row>418</xdr:row>
                    <xdr:rowOff>182880</xdr:rowOff>
                  </from>
                  <to>
                    <xdr:col>35</xdr:col>
                    <xdr:colOff>30480</xdr:colOff>
                    <xdr:row>421</xdr:row>
                    <xdr:rowOff>0</xdr:rowOff>
                  </to>
                </anchor>
              </controlPr>
            </control>
          </mc:Choice>
        </mc:AlternateContent>
        <mc:AlternateContent xmlns:mc="http://schemas.openxmlformats.org/markup-compatibility/2006">
          <mc:Choice Requires="x14">
            <control shapeId="1092" r:id="rId65" name="CB_Inplantingsplan">
              <controlPr defaultSize="0" autoFill="0" autoLine="0" autoPict="0">
                <anchor moveWithCells="1">
                  <from>
                    <xdr:col>0</xdr:col>
                    <xdr:colOff>152400</xdr:colOff>
                    <xdr:row>577</xdr:row>
                    <xdr:rowOff>0</xdr:rowOff>
                  </from>
                  <to>
                    <xdr:col>2</xdr:col>
                    <xdr:colOff>114300</xdr:colOff>
                    <xdr:row>579</xdr:row>
                    <xdr:rowOff>7620</xdr:rowOff>
                  </to>
                </anchor>
              </controlPr>
            </control>
          </mc:Choice>
        </mc:AlternateContent>
        <mc:AlternateContent xmlns:mc="http://schemas.openxmlformats.org/markup-compatibility/2006">
          <mc:Choice Requires="x14">
            <control shapeId="1093" r:id="rId66" name="CB_OverzichtsplanBestaandeInfra">
              <controlPr defaultSize="0" autoFill="0" autoLine="0" autoPict="0">
                <anchor moveWithCells="1">
                  <from>
                    <xdr:col>0</xdr:col>
                    <xdr:colOff>160020</xdr:colOff>
                    <xdr:row>578</xdr:row>
                    <xdr:rowOff>0</xdr:rowOff>
                  </from>
                  <to>
                    <xdr:col>2</xdr:col>
                    <xdr:colOff>121920</xdr:colOff>
                    <xdr:row>580</xdr:row>
                    <xdr:rowOff>7620</xdr:rowOff>
                  </to>
                </anchor>
              </controlPr>
            </control>
          </mc:Choice>
        </mc:AlternateContent>
        <mc:AlternateContent xmlns:mc="http://schemas.openxmlformats.org/markup-compatibility/2006">
          <mc:Choice Requires="x14">
            <control shapeId="1095" r:id="rId67" name="RB_WerkenNaAankoop">
              <controlPr defaultSize="0" autoFill="0" autoLine="0" autoPict="0">
                <anchor moveWithCells="1">
                  <from>
                    <xdr:col>0</xdr:col>
                    <xdr:colOff>160020</xdr:colOff>
                    <xdr:row>50</xdr:row>
                    <xdr:rowOff>0</xdr:rowOff>
                  </from>
                  <to>
                    <xdr:col>2</xdr:col>
                    <xdr:colOff>137160</xdr:colOff>
                    <xdr:row>51</xdr:row>
                    <xdr:rowOff>22860</xdr:rowOff>
                  </to>
                </anchor>
              </controlPr>
            </control>
          </mc:Choice>
        </mc:AlternateContent>
        <mc:AlternateContent xmlns:mc="http://schemas.openxmlformats.org/markup-compatibility/2006">
          <mc:Choice Requires="x14">
            <control shapeId="1097" r:id="rId68" name="RB_Spoedprocedure">
              <controlPr defaultSize="0" autoFill="0" autoLine="0" autoPict="0">
                <anchor moveWithCells="1">
                  <from>
                    <xdr:col>0</xdr:col>
                    <xdr:colOff>175260</xdr:colOff>
                    <xdr:row>47</xdr:row>
                    <xdr:rowOff>182880</xdr:rowOff>
                  </from>
                  <to>
                    <xdr:col>2</xdr:col>
                    <xdr:colOff>137160</xdr:colOff>
                    <xdr:row>49</xdr:row>
                    <xdr:rowOff>182880</xdr:rowOff>
                  </to>
                </anchor>
              </controlPr>
            </control>
          </mc:Choice>
        </mc:AlternateContent>
        <mc:AlternateContent xmlns:mc="http://schemas.openxmlformats.org/markup-compatibility/2006">
          <mc:Choice Requires="x14">
            <control shapeId="1098" r:id="rId69" name="RB_WerkenNaAankoop">
              <controlPr defaultSize="0" autoFill="0" autoLine="0" autoPict="0">
                <anchor moveWithCells="1">
                  <from>
                    <xdr:col>0</xdr:col>
                    <xdr:colOff>160020</xdr:colOff>
                    <xdr:row>50</xdr:row>
                    <xdr:rowOff>0</xdr:rowOff>
                  </from>
                  <to>
                    <xdr:col>2</xdr:col>
                    <xdr:colOff>137160</xdr:colOff>
                    <xdr:row>51</xdr:row>
                    <xdr:rowOff>22860</xdr:rowOff>
                  </to>
                </anchor>
              </controlPr>
            </control>
          </mc:Choice>
        </mc:AlternateContent>
        <mc:AlternateContent xmlns:mc="http://schemas.openxmlformats.org/markup-compatibility/2006">
          <mc:Choice Requires="x14">
            <control shapeId="1099" r:id="rId70" name="RB_ToepassingsgOS_True">
              <controlPr defaultSize="0" autoFill="0" autoLine="0" autoPict="0">
                <anchor moveWithCells="1">
                  <from>
                    <xdr:col>0</xdr:col>
                    <xdr:colOff>167640</xdr:colOff>
                    <xdr:row>190</xdr:row>
                    <xdr:rowOff>0</xdr:rowOff>
                  </from>
                  <to>
                    <xdr:col>2</xdr:col>
                    <xdr:colOff>7620</xdr:colOff>
                    <xdr:row>191</xdr:row>
                    <xdr:rowOff>7620</xdr:rowOff>
                  </to>
                </anchor>
              </controlPr>
            </control>
          </mc:Choice>
        </mc:AlternateContent>
        <mc:AlternateContent xmlns:mc="http://schemas.openxmlformats.org/markup-compatibility/2006">
          <mc:Choice Requires="x14">
            <control shapeId="1100" r:id="rId71" name="RB_EngagementOS">
              <controlPr defaultSize="0" autoFill="0" autoLine="0" autoPict="0">
                <anchor moveWithCells="1">
                  <from>
                    <xdr:col>1</xdr:col>
                    <xdr:colOff>114300</xdr:colOff>
                    <xdr:row>192</xdr:row>
                    <xdr:rowOff>0</xdr:rowOff>
                  </from>
                  <to>
                    <xdr:col>3</xdr:col>
                    <xdr:colOff>30480</xdr:colOff>
                    <xdr:row>193</xdr:row>
                    <xdr:rowOff>7620</xdr:rowOff>
                  </to>
                </anchor>
              </controlPr>
            </control>
          </mc:Choice>
        </mc:AlternateContent>
        <mc:AlternateContent xmlns:mc="http://schemas.openxmlformats.org/markup-compatibility/2006">
          <mc:Choice Requires="x14">
            <control shapeId="1101" r:id="rId72" name="RB_KennisnameOS">
              <controlPr defaultSize="0" autoFill="0" autoLine="0" autoPict="0">
                <anchor moveWithCells="1">
                  <from>
                    <xdr:col>1</xdr:col>
                    <xdr:colOff>114300</xdr:colOff>
                    <xdr:row>198</xdr:row>
                    <xdr:rowOff>7620</xdr:rowOff>
                  </from>
                  <to>
                    <xdr:col>3</xdr:col>
                    <xdr:colOff>45720</xdr:colOff>
                    <xdr:row>199</xdr:row>
                    <xdr:rowOff>167640</xdr:rowOff>
                  </to>
                </anchor>
              </controlPr>
            </control>
          </mc:Choice>
        </mc:AlternateContent>
        <mc:AlternateContent xmlns:mc="http://schemas.openxmlformats.org/markup-compatibility/2006">
          <mc:Choice Requires="x14">
            <control shapeId="1102" r:id="rId73" name="RB_ToepassingsgOS_False">
              <controlPr defaultSize="0" autoFill="0" autoLine="0" autoPict="0">
                <anchor moveWithCells="1">
                  <from>
                    <xdr:col>0</xdr:col>
                    <xdr:colOff>190500</xdr:colOff>
                    <xdr:row>202</xdr:row>
                    <xdr:rowOff>7620</xdr:rowOff>
                  </from>
                  <to>
                    <xdr:col>2</xdr:col>
                    <xdr:colOff>0</xdr:colOff>
                    <xdr:row>203</xdr:row>
                    <xdr:rowOff>167640</xdr:rowOff>
                  </to>
                </anchor>
              </controlPr>
            </control>
          </mc:Choice>
        </mc:AlternateContent>
        <mc:AlternateContent xmlns:mc="http://schemas.openxmlformats.org/markup-compatibility/2006">
          <mc:Choice Requires="x14">
            <control shapeId="1104" r:id="rId74" name="CB_EngOpenstellingSchoolinfra">
              <controlPr defaultSize="0" autoFill="0" autoLine="0" autoPict="0">
                <anchor moveWithCells="1">
                  <from>
                    <xdr:col>0</xdr:col>
                    <xdr:colOff>175260</xdr:colOff>
                    <xdr:row>580</xdr:row>
                    <xdr:rowOff>0</xdr:rowOff>
                  </from>
                  <to>
                    <xdr:col>2</xdr:col>
                    <xdr:colOff>68580</xdr:colOff>
                    <xdr:row>583</xdr:row>
                    <xdr:rowOff>15240</xdr:rowOff>
                  </to>
                </anchor>
              </controlPr>
            </control>
          </mc:Choice>
        </mc:AlternateContent>
        <mc:AlternateContent xmlns:mc="http://schemas.openxmlformats.org/markup-compatibility/2006">
          <mc:Choice Requires="x14">
            <control shapeId="1105" r:id="rId75" name="CB_VTAOpenstellingSchoolinfra">
              <controlPr defaultSize="0" autoFill="0" autoLine="0" autoPict="0">
                <anchor moveWithCells="1">
                  <from>
                    <xdr:col>0</xdr:col>
                    <xdr:colOff>175260</xdr:colOff>
                    <xdr:row>581</xdr:row>
                    <xdr:rowOff>182880</xdr:rowOff>
                  </from>
                  <to>
                    <xdr:col>2</xdr:col>
                    <xdr:colOff>38100</xdr:colOff>
                    <xdr:row>584</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http://schemas.microsoft.com/office/2006/documentManagement/types"/>
    <ds:schemaRef ds:uri="49dcecb8-a862-4ab0-a221-23ecb49757c5"/>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0a2c6e09-0be7-4cb0-a409-8b5599bb63e0"/>
    <ds:schemaRef ds:uri="http://www.w3.org/XML/1998/namespace"/>
    <ds:schemaRef ds:uri="http://purl.org/dc/dcmitype/"/>
  </ds:schemaRefs>
</ds:datastoreItem>
</file>

<file path=customXml/itemProps3.xml><?xml version="1.0" encoding="utf-8"?>
<ds:datastoreItem xmlns:ds="http://schemas.openxmlformats.org/officeDocument/2006/customXml" ds:itemID="{EFA2C0D8-4228-45B9-8F6A-EB9CD7F5B4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119</vt:i4>
      </vt:variant>
    </vt:vector>
  </HeadingPairs>
  <TitlesOfParts>
    <vt:vector size="120"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AdministratieveGegevens_fldDossiernummer1</vt:lpstr>
      <vt:lpstr>AdministratieveGegevens_fldDossiernummer2</vt:lpstr>
      <vt:lpstr>AdministratieveGegevens_fldDossiernummer3</vt:lpstr>
      <vt:lpstr>AdministratieveGegevens_fldDossiernummer4</vt:lpstr>
      <vt:lpstr>AdministratieveGegevens_fldIBAN</vt:lpstr>
      <vt:lpstr>AdministratieveGegevens_fldIMKBO</vt:lpstr>
      <vt:lpstr>AdministratieveGegevens_fldKadastraleGegevensWerkenDatumAkte</vt:lpstr>
      <vt:lpstr>AdministratieveGegevens_fldLocatieWerkenAdres</vt:lpstr>
      <vt:lpstr>AdministratieveGegevens_fldLocatieWerkenGemeente</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BerekeningBestaandBrutoOppervlakte_fldGebouwcodeAfbraak1</vt:lpstr>
      <vt:lpstr>BerekeningBestaandBrutoOppervlakte_fldGebouwcodeAfbraak2</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BerekeningFysischeNorm_fldAantalCursistenBeeldendeKunst</vt:lpstr>
      <vt:lpstr>BerekeningFysischeNorm_fldAantalCursistenMuziekWoordkunstDans</vt:lpstr>
      <vt:lpstr>BerekeningFysischeNorm_fldAantalFiets</vt:lpstr>
      <vt:lpstr>BerekeningFysischeNorm_fldAantalPersoneelsledenHalveOpdracht</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GegevensActualisatie_fldOmschrijvingDuurzaamheid</vt:lpstr>
      <vt:lpstr>GegevensActualisatie_fldOmschrijvingMultifunctionaliteit</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OppervlakteNieuwbouwEnKostprijs_fldNieuwbouwKostprijsSchoolgebouwen</vt:lpstr>
      <vt:lpstr>OppervlakteNieuwbouwEnKostprijs_fldNieuwbouwKostprijsTechnischeLokalen</vt:lpstr>
      <vt:lpstr>OppervlakteNieuwbouwEnKostprijs_fldNieuwbouwNietGenormeerdeOmgevingKostprijs</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OppervlakteVerbouwingswerkenEnKostprijs_fldVerbouwingswerkenKostprijsSchoolgebouwen</vt:lpstr>
      <vt:lpstr>OppervlakteVerbouwingswerkenEnKostprijs_fldVerbouwingswerkenKostprijsTechnischeLokalen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2024-02-22T08:31:45Z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